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16" yWindow="65416" windowWidth="25440" windowHeight="15390" activeTab="1"/>
  </bookViews>
  <sheets>
    <sheet name="Sheet2" sheetId="2" r:id="rId1"/>
    <sheet name="Sheet1" sheetId="1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<sst xmlns="http://schemas.openxmlformats.org/spreadsheetml/2006/main" count="52" uniqueCount="33">
  <si>
    <t>Operating Income</t>
  </si>
  <si>
    <t>Sunday Collections</t>
  </si>
  <si>
    <t>Other Collection</t>
  </si>
  <si>
    <t>Fundraising &amp; Other Collections</t>
  </si>
  <si>
    <t>Interest, Dividends &amp; Rental Income</t>
  </si>
  <si>
    <t>School tuition &amp; Fees</t>
  </si>
  <si>
    <t>Other Income</t>
  </si>
  <si>
    <t>Legacies &amp; Bequests</t>
  </si>
  <si>
    <t>Total Income</t>
  </si>
  <si>
    <t>Operating Expenses</t>
  </si>
  <si>
    <t>Diocesan Assessment</t>
  </si>
  <si>
    <t>Salaries &amp; Wages</t>
  </si>
  <si>
    <t>Payroll Taxes &amp; Benefits</t>
  </si>
  <si>
    <t>Property Taxes &amp;  Insurance</t>
  </si>
  <si>
    <t>Pastoral &amp; School Administrative Expenses</t>
  </si>
  <si>
    <t>Religious ed Programs</t>
  </si>
  <si>
    <t>Maintenance Expenses</t>
  </si>
  <si>
    <t>Utility Expenses</t>
  </si>
  <si>
    <t>Other Expenses</t>
  </si>
  <si>
    <t>Total Expenses Operating Income before Debt Obligations to Diocese</t>
  </si>
  <si>
    <t>Required Debt Service:</t>
  </si>
  <si>
    <t>Principal Repayment Interest Expense</t>
  </si>
  <si>
    <t>Financial Results after Required Debt Service</t>
  </si>
  <si>
    <t>Notes</t>
  </si>
  <si>
    <t>Total Expenses</t>
  </si>
  <si>
    <t xml:space="preserve"> Operating Income before Debt Obligations to Diocese</t>
  </si>
  <si>
    <t>principal payment</t>
  </si>
  <si>
    <t>interest expense</t>
  </si>
  <si>
    <t>Financial Results after Dioceasean Debt Service</t>
  </si>
  <si>
    <t>Saint Anastasia Parish</t>
  </si>
  <si>
    <t>Summary of Financial Operations</t>
  </si>
  <si>
    <t>Satisfying the debt obligation to the Archdiocese  is the Parish's most significant financial challenge</t>
  </si>
  <si>
    <t>Fiscal Years ending June 30th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</si>
</sst>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color rgb="FF000000"/>
      <name val="Calibri"/>
      <family val="2"/>
      <scheme val="minor"/>
    </font>
    <font>
      <b/>
      <sz val="7"/>
      <color rgb="FF000000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7"/>
      <color rgb="FFFF0000"/>
      <name val="Calibri"/>
      <family val="2"/>
      <scheme val="minor"/>
    </font>
    <font>
      <b/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ck">
        <color rgb="FF000000"/>
      </top>
      <bottom/>
    </border>
    <border>
      <left/>
      <right/>
      <top/>
      <bottom style="thick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 indent="3"/>
    </xf>
    <xf numFmtId="0" fontId="2" fillId="0" borderId="0" xfId="0" applyFont="1" applyAlignment="1">
      <alignment vertical="center" wrapText="1"/>
    </xf>
    <xf numFmtId="6" fontId="2" fillId="0" borderId="0" xfId="0" applyNumberFormat="1" applyFont="1" applyAlignment="1">
      <alignment horizontal="right" vertical="center" wrapText="1"/>
    </xf>
    <xf numFmtId="6" fontId="2" fillId="0" borderId="0" xfId="0" applyNumberFormat="1" applyFont="1" applyAlignment="1">
      <alignment vertical="center" wrapText="1"/>
    </xf>
    <xf numFmtId="6" fontId="2" fillId="0" borderId="0" xfId="0" applyNumberFormat="1" applyFont="1" applyAlignment="1">
      <alignment horizontal="justify" vertical="center" wrapText="1"/>
    </xf>
    <xf numFmtId="6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indent="15"/>
    </xf>
    <xf numFmtId="0" fontId="3" fillId="0" borderId="0" xfId="0" applyFont="1" applyAlignment="1">
      <alignment horizontal="left" vertical="center" indent="15"/>
    </xf>
    <xf numFmtId="6" fontId="3" fillId="0" borderId="1" xfId="0" applyNumberFormat="1" applyFont="1" applyBorder="1" applyAlignment="1">
      <alignment vertical="center" wrapText="1"/>
    </xf>
    <xf numFmtId="6" fontId="2" fillId="0" borderId="0" xfId="0" applyNumberFormat="1" applyFont="1" applyAlignment="1">
      <alignment horizontal="left" vertical="center" wrapText="1" indent="2"/>
    </xf>
    <xf numFmtId="6" fontId="2" fillId="0" borderId="2" xfId="0" applyNumberFormat="1" applyFont="1" applyBorder="1" applyAlignment="1">
      <alignment horizontal="center" vertical="center" wrapText="1"/>
    </xf>
    <xf numFmtId="6" fontId="2" fillId="0" borderId="2" xfId="0" applyNumberFormat="1" applyFont="1" applyBorder="1" applyAlignment="1">
      <alignment vertical="center" wrapText="1"/>
    </xf>
    <xf numFmtId="6" fontId="3" fillId="0" borderId="0" xfId="0" applyNumberFormat="1" applyFont="1" applyAlignment="1">
      <alignment vertical="center" wrapText="1"/>
    </xf>
    <xf numFmtId="6" fontId="3" fillId="0" borderId="0" xfId="0" applyNumberFormat="1" applyFont="1" applyAlignment="1">
      <alignment horizontal="left" vertical="center" wrapText="1" indent="2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6" fontId="7" fillId="0" borderId="0" xfId="0" applyNumberFormat="1" applyFont="1" applyAlignment="1">
      <alignment vertical="center"/>
    </xf>
    <xf numFmtId="6" fontId="3" fillId="0" borderId="0" xfId="0" applyNumberFormat="1" applyFont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 indent="3"/>
    </xf>
    <xf numFmtId="0" fontId="5" fillId="0" borderId="3" xfId="0" applyFont="1" applyBorder="1"/>
    <xf numFmtId="0" fontId="6" fillId="0" borderId="3" xfId="0" applyFont="1" applyBorder="1" applyAlignment="1">
      <alignment vertical="center" wrapText="1"/>
    </xf>
    <xf numFmtId="6" fontId="6" fillId="0" borderId="3" xfId="0" applyNumberFormat="1" applyFont="1" applyBorder="1" applyAlignment="1">
      <alignment vertical="center" wrapText="1"/>
    </xf>
    <xf numFmtId="6" fontId="4" fillId="0" borderId="3" xfId="0" applyNumberFormat="1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8" fillId="0" borderId="3" xfId="0" applyFont="1" applyBorder="1"/>
    <xf numFmtId="0" fontId="4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6" fontId="8" fillId="0" borderId="3" xfId="0" applyNumberFormat="1" applyFont="1" applyBorder="1" applyAlignment="1">
      <alignment/>
    </xf>
    <xf numFmtId="164" fontId="5" fillId="0" borderId="3" xfId="0" applyNumberFormat="1" applyFont="1" applyBorder="1" applyAlignment="1">
      <alignment/>
    </xf>
    <xf numFmtId="164" fontId="8" fillId="0" borderId="3" xfId="0" applyNumberFormat="1" applyFont="1" applyBorder="1" applyAlignment="1">
      <alignment/>
    </xf>
    <xf numFmtId="164" fontId="5" fillId="2" borderId="3" xfId="0" applyNumberFormat="1" applyFont="1" applyFill="1" applyBorder="1" applyAlignment="1">
      <alignment/>
    </xf>
    <xf numFmtId="0" fontId="6" fillId="0" borderId="0" xfId="0" applyFont="1" applyAlignment="1">
      <alignment vertical="center" wrapText="1"/>
    </xf>
    <xf numFmtId="0" fontId="5" fillId="0" borderId="4" xfId="0" applyFont="1" applyBorder="1" applyAlignment="1">
      <alignment/>
    </xf>
    <xf numFmtId="164" fontId="5" fillId="0" borderId="4" xfId="0" applyNumberFormat="1" applyFont="1" applyBorder="1" applyAlignment="1">
      <alignment/>
    </xf>
    <xf numFmtId="6" fontId="6" fillId="0" borderId="5" xfId="0" applyNumberFormat="1" applyFont="1" applyBorder="1" applyAlignment="1">
      <alignment vertical="center" wrapText="1"/>
    </xf>
    <xf numFmtId="164" fontId="5" fillId="0" borderId="5" xfId="0" applyNumberFormat="1" applyFont="1" applyBorder="1" applyAlignment="1">
      <alignment/>
    </xf>
    <xf numFmtId="6" fontId="4" fillId="0" borderId="4" xfId="0" applyNumberFormat="1" applyFont="1" applyBorder="1" applyAlignment="1">
      <alignment vertical="center" wrapText="1"/>
    </xf>
    <xf numFmtId="164" fontId="8" fillId="0" borderId="4" xfId="0" applyNumberFormat="1" applyFont="1" applyBorder="1" applyAlignment="1">
      <alignment/>
    </xf>
    <xf numFmtId="164" fontId="5" fillId="2" borderId="5" xfId="0" applyNumberFormat="1" applyFont="1" applyFill="1" applyBorder="1" applyAlignment="1">
      <alignment/>
    </xf>
    <xf numFmtId="0" fontId="5" fillId="0" borderId="3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89421-11E8-49F7-AECE-40FC422D8945}">
  <dimension ref="A1:D40"/>
  <sheetViews>
    <sheetView workbookViewId="0" topLeftCell="A1">
      <selection activeCell="A1" sqref="A1:D40"/>
    </sheetView>
  </sheetViews>
  <sheetFormatPr defaultColWidth="9.140625" defaultRowHeight="15"/>
  <sheetData>
    <row r="1" spans="1:4" ht="18">
      <c r="A1" s="1" t="s">
        <v>0</v>
      </c>
      <c r="B1" s="2">
        <v>2016</v>
      </c>
      <c r="C1" s="3">
        <v>2017</v>
      </c>
      <c r="D1" s="2">
        <v>2018</v>
      </c>
    </row>
    <row r="2" spans="1:4" ht="18">
      <c r="A2" s="4" t="s">
        <v>1</v>
      </c>
      <c r="B2" s="5">
        <v>1309000</v>
      </c>
      <c r="C2" s="6">
        <v>1322000</v>
      </c>
      <c r="D2" s="7">
        <v>1293000</v>
      </c>
    </row>
    <row r="3" spans="1:4" ht="18">
      <c r="A3" s="4" t="s">
        <v>2</v>
      </c>
      <c r="B3" s="5">
        <v>401000</v>
      </c>
      <c r="C3" s="6">
        <v>340000</v>
      </c>
      <c r="D3" s="6">
        <v>402000</v>
      </c>
    </row>
    <row r="4" spans="1:4" ht="27">
      <c r="A4" s="4" t="s">
        <v>3</v>
      </c>
      <c r="B4" s="5">
        <v>148000</v>
      </c>
      <c r="C4" s="8">
        <v>81000</v>
      </c>
      <c r="D4" s="5">
        <v>93000</v>
      </c>
    </row>
    <row r="5" spans="1:4" ht="36">
      <c r="A5" s="4" t="s">
        <v>4</v>
      </c>
      <c r="B5" s="5">
        <v>31000</v>
      </c>
      <c r="C5" s="6">
        <v>125000</v>
      </c>
      <c r="D5" s="6">
        <v>108000</v>
      </c>
    </row>
    <row r="6" spans="1:4" ht="18">
      <c r="A6" s="4" t="s">
        <v>5</v>
      </c>
      <c r="B6" s="5">
        <v>2092000</v>
      </c>
      <c r="C6" s="6">
        <v>2062000</v>
      </c>
      <c r="D6" s="7">
        <v>2065000</v>
      </c>
    </row>
    <row r="7" spans="1:4" ht="15">
      <c r="A7" s="4" t="s">
        <v>6</v>
      </c>
      <c r="B7" s="5">
        <v>113000</v>
      </c>
      <c r="C7" s="6">
        <v>174000</v>
      </c>
      <c r="D7" s="6">
        <v>214000</v>
      </c>
    </row>
    <row r="8" spans="1:4" ht="18">
      <c r="A8" s="4" t="s">
        <v>7</v>
      </c>
      <c r="B8" s="5">
        <v>0</v>
      </c>
      <c r="C8" s="6">
        <v>1235000</v>
      </c>
      <c r="D8" s="6">
        <v>340000</v>
      </c>
    </row>
    <row r="9" ht="15">
      <c r="A9" s="10"/>
    </row>
    <row r="10" ht="15.75" thickBot="1">
      <c r="A10" s="9"/>
    </row>
    <row r="11" spans="1:3" ht="15.75" thickTop="1">
      <c r="A11" s="11">
        <v>4094000</v>
      </c>
      <c r="B11" s="11">
        <v>5339000</v>
      </c>
      <c r="C11" s="11">
        <v>4515000</v>
      </c>
    </row>
    <row r="12" spans="1:3" ht="15">
      <c r="A12" s="8">
        <v>184000</v>
      </c>
      <c r="B12" s="6">
        <v>178000</v>
      </c>
      <c r="C12" s="6">
        <v>206000</v>
      </c>
    </row>
    <row r="13" spans="1:3" ht="15">
      <c r="A13" s="6">
        <v>2148000</v>
      </c>
      <c r="B13" s="6">
        <v>2170000</v>
      </c>
      <c r="C13" s="6">
        <v>2356000</v>
      </c>
    </row>
    <row r="14" spans="1:3" ht="15">
      <c r="A14" s="8">
        <v>746000</v>
      </c>
      <c r="B14" s="6">
        <v>752000</v>
      </c>
      <c r="C14" s="6">
        <v>783000</v>
      </c>
    </row>
    <row r="15" spans="1:3" ht="15">
      <c r="A15" s="12">
        <v>82000</v>
      </c>
      <c r="B15" s="8">
        <v>81000</v>
      </c>
      <c r="C15" s="8">
        <v>79000</v>
      </c>
    </row>
    <row r="16" spans="1:3" ht="15">
      <c r="A16" s="8">
        <v>133000</v>
      </c>
      <c r="B16" s="6">
        <v>175000</v>
      </c>
      <c r="C16" s="6">
        <v>135000</v>
      </c>
    </row>
    <row r="17" spans="1:3" ht="15">
      <c r="A17" s="12">
        <v>24000</v>
      </c>
      <c r="B17" s="8">
        <v>38000</v>
      </c>
      <c r="C17" s="8">
        <v>24000</v>
      </c>
    </row>
    <row r="18" spans="1:3" ht="15">
      <c r="A18" s="8">
        <v>300000</v>
      </c>
      <c r="B18" s="6">
        <v>417000</v>
      </c>
      <c r="C18" s="6">
        <v>423000</v>
      </c>
    </row>
    <row r="19" spans="1:3" ht="15">
      <c r="A19" s="8">
        <v>121000</v>
      </c>
      <c r="B19" s="6">
        <v>137000</v>
      </c>
      <c r="C19" s="6">
        <v>156000</v>
      </c>
    </row>
    <row r="20" spans="1:3" ht="15.75" thickBot="1">
      <c r="A20" s="13">
        <v>266000</v>
      </c>
      <c r="B20" s="14">
        <v>301000</v>
      </c>
      <c r="C20" s="14">
        <v>253000</v>
      </c>
    </row>
    <row r="21" spans="1:3" ht="15.75" thickTop="1">
      <c r="A21" s="15">
        <v>4004000</v>
      </c>
      <c r="B21" s="15">
        <v>4249000</v>
      </c>
      <c r="C21" s="15">
        <v>4415000</v>
      </c>
    </row>
    <row r="22" spans="1:3" ht="15">
      <c r="A22" s="16">
        <v>90000</v>
      </c>
      <c r="B22" s="15">
        <v>1090000</v>
      </c>
      <c r="C22" s="15">
        <v>100000</v>
      </c>
    </row>
    <row r="23" spans="1:3" ht="15">
      <c r="A23" s="8">
        <v>220000</v>
      </c>
      <c r="B23" s="6">
        <v>220000</v>
      </c>
      <c r="C23" s="6">
        <v>220000</v>
      </c>
    </row>
    <row r="24" spans="1:3" ht="15.75" thickBot="1">
      <c r="A24" s="13">
        <v>116000</v>
      </c>
      <c r="B24" s="14">
        <v>113000</v>
      </c>
      <c r="C24" s="14">
        <v>108000</v>
      </c>
    </row>
    <row r="25" ht="15.75" thickTop="1">
      <c r="A25" s="17" t="s">
        <v>8</v>
      </c>
    </row>
    <row r="26" ht="15">
      <c r="A26" s="18" t="s">
        <v>9</v>
      </c>
    </row>
    <row r="27" ht="15">
      <c r="A27" s="19" t="s">
        <v>10</v>
      </c>
    </row>
    <row r="28" ht="15">
      <c r="A28" s="19" t="s">
        <v>11</v>
      </c>
    </row>
    <row r="29" ht="15">
      <c r="A29" s="19" t="s">
        <v>12</v>
      </c>
    </row>
    <row r="30" ht="15">
      <c r="A30" s="19" t="s">
        <v>13</v>
      </c>
    </row>
    <row r="31" ht="15">
      <c r="A31" s="19" t="s">
        <v>14</v>
      </c>
    </row>
    <row r="32" ht="15">
      <c r="A32" s="19" t="s">
        <v>15</v>
      </c>
    </row>
    <row r="33" ht="15">
      <c r="A33" s="19" t="s">
        <v>16</v>
      </c>
    </row>
    <row r="34" ht="15">
      <c r="A34" s="19" t="s">
        <v>17</v>
      </c>
    </row>
    <row r="35" ht="15">
      <c r="A35" s="19" t="s">
        <v>18</v>
      </c>
    </row>
    <row r="36" ht="15">
      <c r="A36" s="18" t="s">
        <v>19</v>
      </c>
    </row>
    <row r="37" ht="15">
      <c r="A37" s="18" t="s">
        <v>20</v>
      </c>
    </row>
    <row r="38" ht="15">
      <c r="A38" s="19" t="s">
        <v>21</v>
      </c>
    </row>
    <row r="39" spans="1:4" ht="15">
      <c r="A39" s="18" t="s">
        <v>22</v>
      </c>
      <c r="B39" s="20">
        <v>-246000</v>
      </c>
      <c r="C39" s="21">
        <v>757000</v>
      </c>
      <c r="D39" s="20">
        <v>-228000</v>
      </c>
    </row>
    <row r="40" ht="15">
      <c r="A40" s="18" t="s">
        <v>23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27D1E-F87A-41D4-BF9B-B2468B668C9A}">
  <dimension ref="A1:E35"/>
  <sheetViews>
    <sheetView tabSelected="1" workbookViewId="0" topLeftCell="A1">
      <selection activeCell="A28" sqref="A28"/>
    </sheetView>
  </sheetViews>
  <sheetFormatPr defaultColWidth="9.140625" defaultRowHeight="15"/>
  <cols>
    <col min="1" max="1" width="68.7109375" style="25" bestFit="1" customWidth="1"/>
    <col min="2" max="4" width="11.8515625" style="25" bestFit="1" customWidth="1"/>
    <col min="5" max="5" width="11.28125" style="25" bestFit="1" customWidth="1"/>
    <col min="6" max="16384" width="9.140625" style="25" customWidth="1"/>
  </cols>
  <sheetData>
    <row r="1" ht="15">
      <c r="A1" s="32" t="s">
        <v>29</v>
      </c>
    </row>
    <row r="2" ht="15">
      <c r="A2" s="32" t="s">
        <v>30</v>
      </c>
    </row>
    <row r="3" ht="15">
      <c r="A3" s="32" t="s">
        <v>32</v>
      </c>
    </row>
    <row r="5" spans="1:5" ht="15">
      <c r="A5" s="22" t="s">
        <v>0</v>
      </c>
      <c r="B5" s="33">
        <v>2016</v>
      </c>
      <c r="C5" s="33">
        <v>2017</v>
      </c>
      <c r="D5" s="33">
        <v>2018</v>
      </c>
      <c r="E5" s="34">
        <v>2019</v>
      </c>
    </row>
    <row r="6" spans="1:4" ht="15">
      <c r="A6" s="22"/>
      <c r="B6" s="23"/>
      <c r="C6" s="24"/>
      <c r="D6" s="23"/>
    </row>
    <row r="7" spans="1:5" ht="15">
      <c r="A7" s="26" t="s">
        <v>1</v>
      </c>
      <c r="B7" s="27">
        <v>1309000</v>
      </c>
      <c r="C7" s="27">
        <v>1322000</v>
      </c>
      <c r="D7" s="27">
        <v>1293000</v>
      </c>
      <c r="E7" s="38">
        <v>1270774</v>
      </c>
    </row>
    <row r="8" spans="1:5" ht="15">
      <c r="A8" s="26" t="s">
        <v>2</v>
      </c>
      <c r="B8" s="27">
        <v>401000</v>
      </c>
      <c r="C8" s="27">
        <v>340000</v>
      </c>
      <c r="D8" s="27">
        <v>402000</v>
      </c>
      <c r="E8" s="38">
        <v>372758</v>
      </c>
    </row>
    <row r="9" spans="1:5" ht="15">
      <c r="A9" s="26" t="s">
        <v>3</v>
      </c>
      <c r="B9" s="27">
        <v>148000</v>
      </c>
      <c r="C9" s="27">
        <v>81000</v>
      </c>
      <c r="D9" s="27">
        <v>93000</v>
      </c>
      <c r="E9" s="38">
        <v>177918</v>
      </c>
    </row>
    <row r="10" spans="1:5" ht="15">
      <c r="A10" s="26" t="s">
        <v>4</v>
      </c>
      <c r="B10" s="27">
        <v>31000</v>
      </c>
      <c r="C10" s="27">
        <v>125000</v>
      </c>
      <c r="D10" s="27">
        <v>108000</v>
      </c>
      <c r="E10" s="38">
        <v>91673</v>
      </c>
    </row>
    <row r="11" spans="1:5" ht="15">
      <c r="A11" s="26" t="s">
        <v>5</v>
      </c>
      <c r="B11" s="27">
        <v>2092000</v>
      </c>
      <c r="C11" s="27">
        <v>2062000</v>
      </c>
      <c r="D11" s="27">
        <v>2065000</v>
      </c>
      <c r="E11" s="38">
        <v>2127094</v>
      </c>
    </row>
    <row r="12" spans="1:5" ht="15">
      <c r="A12" s="26" t="s">
        <v>6</v>
      </c>
      <c r="B12" s="27">
        <v>113000</v>
      </c>
      <c r="C12" s="27">
        <v>174000</v>
      </c>
      <c r="D12" s="27">
        <v>214000</v>
      </c>
      <c r="E12" s="38">
        <v>103865</v>
      </c>
    </row>
    <row r="13" spans="1:5" ht="15.75" thickBot="1">
      <c r="A13" s="26" t="s">
        <v>7</v>
      </c>
      <c r="B13" s="42">
        <v>0</v>
      </c>
      <c r="C13" s="42">
        <v>1235000</v>
      </c>
      <c r="D13" s="42">
        <v>340000</v>
      </c>
      <c r="E13" s="46">
        <v>38664</v>
      </c>
    </row>
    <row r="14" spans="1:5" ht="15">
      <c r="A14" s="29" t="s">
        <v>8</v>
      </c>
      <c r="B14" s="44">
        <v>4094000</v>
      </c>
      <c r="C14" s="44">
        <v>5339000</v>
      </c>
      <c r="D14" s="44">
        <v>4515000</v>
      </c>
      <c r="E14" s="45">
        <f>SUM(E7:E13)</f>
        <v>4182746</v>
      </c>
    </row>
    <row r="15" spans="1:5" ht="15">
      <c r="A15" s="29"/>
      <c r="B15" s="28"/>
      <c r="C15" s="28"/>
      <c r="D15" s="28"/>
      <c r="E15" s="36"/>
    </row>
    <row r="16" spans="1:5" ht="15">
      <c r="A16" s="30" t="s">
        <v>9</v>
      </c>
      <c r="B16" s="28"/>
      <c r="C16" s="28"/>
      <c r="D16" s="28"/>
      <c r="E16" s="36"/>
    </row>
    <row r="17" spans="1:5" ht="15">
      <c r="A17" s="31" t="s">
        <v>10</v>
      </c>
      <c r="B17" s="27">
        <v>184000</v>
      </c>
      <c r="C17" s="27">
        <v>178000</v>
      </c>
      <c r="D17" s="27">
        <v>206000</v>
      </c>
      <c r="E17" s="36">
        <v>210400</v>
      </c>
    </row>
    <row r="18" spans="1:5" ht="15">
      <c r="A18" s="31" t="s">
        <v>11</v>
      </c>
      <c r="B18" s="27">
        <v>2148000</v>
      </c>
      <c r="C18" s="27">
        <v>2170000</v>
      </c>
      <c r="D18" s="27">
        <v>2356000</v>
      </c>
      <c r="E18" s="36">
        <v>2192709</v>
      </c>
    </row>
    <row r="19" spans="1:5" ht="15">
      <c r="A19" s="31" t="s">
        <v>12</v>
      </c>
      <c r="B19" s="27">
        <v>746000</v>
      </c>
      <c r="C19" s="27">
        <v>752000</v>
      </c>
      <c r="D19" s="27">
        <v>783000</v>
      </c>
      <c r="E19" s="36">
        <v>752190</v>
      </c>
    </row>
    <row r="20" spans="1:5" ht="15">
      <c r="A20" s="31" t="s">
        <v>13</v>
      </c>
      <c r="B20" s="27">
        <v>82000</v>
      </c>
      <c r="C20" s="27">
        <v>81000</v>
      </c>
      <c r="D20" s="27">
        <v>79000</v>
      </c>
      <c r="E20" s="36">
        <v>88923</v>
      </c>
    </row>
    <row r="21" spans="1:5" ht="15">
      <c r="A21" s="31" t="s">
        <v>14</v>
      </c>
      <c r="B21" s="27">
        <v>133000</v>
      </c>
      <c r="C21" s="27">
        <v>175000</v>
      </c>
      <c r="D21" s="27">
        <v>135000</v>
      </c>
      <c r="E21" s="36">
        <v>153549</v>
      </c>
    </row>
    <row r="22" spans="1:5" ht="15">
      <c r="A22" s="31" t="s">
        <v>15</v>
      </c>
      <c r="B22" s="27">
        <v>24000</v>
      </c>
      <c r="C22" s="27">
        <v>38000</v>
      </c>
      <c r="D22" s="27">
        <v>24000</v>
      </c>
      <c r="E22" s="36">
        <v>30499</v>
      </c>
    </row>
    <row r="23" spans="1:5" ht="15">
      <c r="A23" s="31" t="s">
        <v>16</v>
      </c>
      <c r="B23" s="27">
        <v>300000</v>
      </c>
      <c r="C23" s="27">
        <v>417000</v>
      </c>
      <c r="D23" s="27">
        <v>423000</v>
      </c>
      <c r="E23" s="36">
        <v>438358</v>
      </c>
    </row>
    <row r="24" spans="1:5" ht="15">
      <c r="A24" s="31" t="s">
        <v>17</v>
      </c>
      <c r="B24" s="27">
        <v>121000</v>
      </c>
      <c r="C24" s="27">
        <v>137000</v>
      </c>
      <c r="D24" s="27">
        <v>156000</v>
      </c>
      <c r="E24" s="36">
        <v>140495</v>
      </c>
    </row>
    <row r="25" spans="1:5" ht="15.75" thickBot="1">
      <c r="A25" s="31" t="s">
        <v>18</v>
      </c>
      <c r="B25" s="42">
        <v>266000</v>
      </c>
      <c r="C25" s="42">
        <v>301000</v>
      </c>
      <c r="D25" s="42">
        <v>253000</v>
      </c>
      <c r="E25" s="43">
        <v>151915</v>
      </c>
    </row>
    <row r="26" spans="1:5" ht="15">
      <c r="A26" s="30" t="s">
        <v>24</v>
      </c>
      <c r="B26" s="44">
        <v>4004000</v>
      </c>
      <c r="C26" s="44">
        <v>4249000</v>
      </c>
      <c r="D26" s="44">
        <v>4415000</v>
      </c>
      <c r="E26" s="45">
        <f>SUM(E17:E25)</f>
        <v>4159038</v>
      </c>
    </row>
    <row r="27" spans="1:5" ht="15">
      <c r="A27" s="30"/>
      <c r="B27" s="28"/>
      <c r="C27" s="28"/>
      <c r="D27" s="28"/>
      <c r="E27" s="36"/>
    </row>
    <row r="28" spans="1:5" ht="15">
      <c r="A28" s="47" t="s">
        <v>25</v>
      </c>
      <c r="B28" s="28">
        <v>90000</v>
      </c>
      <c r="C28" s="28">
        <v>1090000</v>
      </c>
      <c r="D28" s="28">
        <v>100000</v>
      </c>
      <c r="E28" s="37">
        <f>E14-E26</f>
        <v>23708</v>
      </c>
    </row>
    <row r="29" spans="1:5" ht="15">
      <c r="A29" s="25" t="s">
        <v>26</v>
      </c>
      <c r="B29" s="27">
        <v>220000</v>
      </c>
      <c r="C29" s="27">
        <v>220000</v>
      </c>
      <c r="D29" s="27">
        <v>220000</v>
      </c>
      <c r="E29" s="36">
        <v>55000</v>
      </c>
    </row>
    <row r="30" spans="1:5" ht="15.75" thickBot="1">
      <c r="A30" s="25" t="s">
        <v>27</v>
      </c>
      <c r="B30" s="42">
        <v>116000</v>
      </c>
      <c r="C30" s="42">
        <v>113000</v>
      </c>
      <c r="D30" s="42">
        <v>108000</v>
      </c>
      <c r="E30" s="43">
        <v>26739</v>
      </c>
    </row>
    <row r="31" spans="2:5" ht="15">
      <c r="B31" s="40"/>
      <c r="C31" s="40"/>
      <c r="D31" s="40"/>
      <c r="E31" s="41"/>
    </row>
    <row r="32" spans="1:5" ht="15">
      <c r="A32" s="25" t="s">
        <v>28</v>
      </c>
      <c r="B32" s="35">
        <f>B28-B29-B30</f>
        <v>-246000</v>
      </c>
      <c r="C32" s="35">
        <f>C28-C29-C30</f>
        <v>757000</v>
      </c>
      <c r="D32" s="35">
        <f>D28-D29-D30</f>
        <v>-228000</v>
      </c>
      <c r="E32" s="35">
        <f>E28-E29-E30</f>
        <v>-58031</v>
      </c>
    </row>
    <row r="35" ht="30">
      <c r="A35" s="39" t="s">
        <v>31</v>
      </c>
    </row>
  </sheetData>
  <printOptions/>
  <pageMargins left="0.7" right="0.7" top="0.75" bottom="0.75" header="0.3" footer="0.3"/>
  <pageSetup horizontalDpi="597" verticalDpi="5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Business Manager</dc:creator>
  <cp:keywords/>
  <dc:description/>
  <cp:lastModifiedBy>Downey</cp:lastModifiedBy>
  <dcterms:created xsi:type="dcterms:W3CDTF">2020-03-12T17:16:49Z</dcterms:created>
  <dcterms:modified xsi:type="dcterms:W3CDTF">2020-03-15T16:15:27Z</dcterms:modified>
  <cp:category/>
  <cp:version/>
  <cp:contentType/>
  <cp:contentStatus/>
</cp:coreProperties>
</file>