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6" windowHeight="2724" activeTab="0"/>
  </bookViews>
  <sheets>
    <sheet name="COA" sheetId="1" r:id="rId1"/>
    <sheet name="Sheet2" sheetId="2" state="hidden" r:id="rId2"/>
    <sheet name="Sheet3" sheetId="3" state="hidden" r:id="rId3"/>
  </sheets>
  <definedNames>
    <definedName name="_xlnm.Print_Area" localSheetId="0">'COA'!$A$1:$K$394</definedName>
    <definedName name="_xlnm.Print_Titles" localSheetId="0">'COA'!$3:$3</definedName>
  </definedNames>
  <calcPr fullCalcOnLoad="1"/>
</workbook>
</file>

<file path=xl/sharedStrings.xml><?xml version="1.0" encoding="utf-8"?>
<sst xmlns="http://schemas.openxmlformats.org/spreadsheetml/2006/main" count="653" uniqueCount="319">
  <si>
    <t>C7</t>
  </si>
  <si>
    <t>C10</t>
  </si>
  <si>
    <t>C12</t>
  </si>
  <si>
    <t>subaccounts</t>
  </si>
  <si>
    <t>Accnt. #</t>
  </si>
  <si>
    <t>10100</t>
  </si>
  <si>
    <t>20000</t>
  </si>
  <si>
    <t>20300</t>
  </si>
  <si>
    <t>30000</t>
  </si>
  <si>
    <t>30100</t>
  </si>
  <si>
    <t>39000</t>
  </si>
  <si>
    <t>41100</t>
  </si>
  <si>
    <t>60000</t>
  </si>
  <si>
    <t>61000</t>
  </si>
  <si>
    <t>61100</t>
  </si>
  <si>
    <t>61200</t>
  </si>
  <si>
    <t>61300</t>
  </si>
  <si>
    <t>61400</t>
  </si>
  <si>
    <t>61500</t>
  </si>
  <si>
    <t>61600</t>
  </si>
  <si>
    <t>62000</t>
  </si>
  <si>
    <t>Restricted Funds</t>
  </si>
  <si>
    <t>Other Assets</t>
  </si>
  <si>
    <t>C15</t>
  </si>
  <si>
    <t>C6</t>
  </si>
  <si>
    <t>C8</t>
  </si>
  <si>
    <t>C1</t>
  </si>
  <si>
    <t>C4</t>
  </si>
  <si>
    <t>C2</t>
  </si>
  <si>
    <t>C3</t>
  </si>
  <si>
    <t>C5</t>
  </si>
  <si>
    <t>C9</t>
  </si>
  <si>
    <t>C11</t>
  </si>
  <si>
    <t>C13</t>
  </si>
  <si>
    <t>TOTAL INCOME</t>
  </si>
  <si>
    <t xml:space="preserve"> </t>
  </si>
  <si>
    <t>Income</t>
  </si>
  <si>
    <t>Fundraiser Income</t>
  </si>
  <si>
    <t>Dinner/Dance/Banquet</t>
  </si>
  <si>
    <t xml:space="preserve">Stewardship </t>
  </si>
  <si>
    <t>Family Commitments</t>
  </si>
  <si>
    <t>Single Commitments</t>
  </si>
  <si>
    <t>Stewardship Commitment - Prior Year</t>
  </si>
  <si>
    <t>Candles</t>
  </si>
  <si>
    <t>Memorials</t>
  </si>
  <si>
    <t>Flowers</t>
  </si>
  <si>
    <t>Weddings</t>
  </si>
  <si>
    <t>Funerals</t>
  </si>
  <si>
    <t>Trays</t>
  </si>
  <si>
    <t>Customize</t>
  </si>
  <si>
    <t>Restricted/Earmarked</t>
  </si>
  <si>
    <t>Building Fund</t>
  </si>
  <si>
    <t>In-Kind</t>
  </si>
  <si>
    <t>Endowment Fund</t>
  </si>
  <si>
    <t>Golf Tournament</t>
  </si>
  <si>
    <t>Greek Festival Income</t>
  </si>
  <si>
    <t>Scholarships</t>
  </si>
  <si>
    <t>GOYA Athletic Tournaments</t>
  </si>
  <si>
    <t>Conference, e.g., Choir</t>
  </si>
  <si>
    <t>Christmas/Pascha Cards</t>
  </si>
  <si>
    <t>Annual Grand Raffle Income</t>
  </si>
  <si>
    <t>Ministries Revenue</t>
  </si>
  <si>
    <t xml:space="preserve">Religious Education </t>
  </si>
  <si>
    <t>Bookstore Income</t>
  </si>
  <si>
    <t>Youth Camp</t>
  </si>
  <si>
    <t>Outreach Revenue</t>
  </si>
  <si>
    <t>National Ministries Fundraiser</t>
  </si>
  <si>
    <t>Benevolent Fundraiser</t>
  </si>
  <si>
    <t>Disaster Relief Fundraiser</t>
  </si>
  <si>
    <t>Local Charitable Fundraiser</t>
  </si>
  <si>
    <t>INCOME</t>
  </si>
  <si>
    <t xml:space="preserve">INCOME </t>
  </si>
  <si>
    <t>Quickbooks Nomenclature</t>
  </si>
  <si>
    <t>EXPENSE</t>
  </si>
  <si>
    <t>Expenses</t>
  </si>
  <si>
    <t>Administrative</t>
  </si>
  <si>
    <t>Computer Maintenance</t>
  </si>
  <si>
    <t>Bookkeeping Services</t>
  </si>
  <si>
    <t>Office Equipment</t>
  </si>
  <si>
    <t>Office Expense</t>
  </si>
  <si>
    <t>Postage Expense</t>
  </si>
  <si>
    <t>Printing Expense</t>
  </si>
  <si>
    <t>Trip/Conference Expense</t>
  </si>
  <si>
    <t>Clergy Moving Expense</t>
  </si>
  <si>
    <t>Insurance - NonCatastrophic</t>
  </si>
  <si>
    <t>Insurance - Catastrophic</t>
  </si>
  <si>
    <t>Other Administrative Expense</t>
  </si>
  <si>
    <t>Occupancy Expenses</t>
  </si>
  <si>
    <t>Church Repairs&amp; Maint.</t>
  </si>
  <si>
    <t>Parsonage Repairs &amp; Maint.</t>
  </si>
  <si>
    <t>Customize Repairs &amp; Maint.</t>
  </si>
  <si>
    <t>Social Hall Repairs &amp; Maint.</t>
  </si>
  <si>
    <t>Kitchen Expense</t>
  </si>
  <si>
    <t>Grounds Expense</t>
  </si>
  <si>
    <t>Subcontract Labor</t>
  </si>
  <si>
    <t>Electricity</t>
  </si>
  <si>
    <t>Gas</t>
  </si>
  <si>
    <t>Telephone/Cable/Internet</t>
  </si>
  <si>
    <t>Sanitation Removal</t>
  </si>
  <si>
    <t>Water &amp; Sewage</t>
  </si>
  <si>
    <t>Customize Occupancy Expenses</t>
  </si>
  <si>
    <t>Salaries &amp; Benefits</t>
  </si>
  <si>
    <t>Car Allowance</t>
  </si>
  <si>
    <t>Health Care</t>
  </si>
  <si>
    <t>Clergy Health Care</t>
  </si>
  <si>
    <t>Salaries</t>
  </si>
  <si>
    <t>Housing Allowance</t>
  </si>
  <si>
    <t>Clergy Car Allowance</t>
  </si>
  <si>
    <t>Retirement</t>
  </si>
  <si>
    <t>Payroll Taxes</t>
  </si>
  <si>
    <t>Salaries &amp; Wages</t>
  </si>
  <si>
    <t>Workers Compensation</t>
  </si>
  <si>
    <t>Honorarium/Visiting Priest</t>
  </si>
  <si>
    <t>Other Payroll Expenses</t>
  </si>
  <si>
    <t>Stewardship Expenses</t>
  </si>
  <si>
    <t>Archdiocese National Ministry Commitment</t>
  </si>
  <si>
    <t>Stewardship Program Expenses</t>
  </si>
  <si>
    <t>Liturgical Expenses</t>
  </si>
  <si>
    <t xml:space="preserve">Candles </t>
  </si>
  <si>
    <t>Pastoral Programs</t>
  </si>
  <si>
    <t>Liturgical Books</t>
  </si>
  <si>
    <t>Fundraiser Expenses - Deductible</t>
  </si>
  <si>
    <t>Fundraiser Expenses</t>
  </si>
  <si>
    <t>Greek Festival Expenses</t>
  </si>
  <si>
    <t>Annual Grand Raffle Expenses</t>
  </si>
  <si>
    <t>Ministries Expenses - Nondeductible</t>
  </si>
  <si>
    <t>Ministries Expenses</t>
  </si>
  <si>
    <t>Bookstore Expenses</t>
  </si>
  <si>
    <t>Outreach Expenses - Deductible</t>
  </si>
  <si>
    <t>Outreach Expenses</t>
  </si>
  <si>
    <t>TOTAL EXPENSE</t>
  </si>
  <si>
    <t>NET ORDINARY INCOME</t>
  </si>
  <si>
    <t>OTHER INCOME/EXPENSE</t>
  </si>
  <si>
    <t>OTHER INCOME</t>
  </si>
  <si>
    <t>Other Income</t>
  </si>
  <si>
    <t>Investment Income</t>
  </si>
  <si>
    <t>Dividends</t>
  </si>
  <si>
    <t>Interest</t>
  </si>
  <si>
    <t>Realized Gain/Losses</t>
  </si>
  <si>
    <t>Unrealized Gain/Losses</t>
  </si>
  <si>
    <t>TOTAL OTHER INCOME</t>
  </si>
  <si>
    <t>OTHER EXPENSES</t>
  </si>
  <si>
    <t>Other Expenses</t>
  </si>
  <si>
    <t>Benefits</t>
  </si>
  <si>
    <t>Supplies</t>
  </si>
  <si>
    <t>Utilities</t>
  </si>
  <si>
    <t>Repairs</t>
  </si>
  <si>
    <t>Taxes</t>
  </si>
  <si>
    <t>Water &amp; Sewer</t>
  </si>
  <si>
    <t>Insurance</t>
  </si>
  <si>
    <t>Building and Capital Improvements</t>
  </si>
  <si>
    <t>Cathedral Capital Expenditures</t>
  </si>
  <si>
    <t>Social Hall Capital Expenditures</t>
  </si>
  <si>
    <t>School Capital Expenditures</t>
  </si>
  <si>
    <t>Parsonage Home Capital Expenditures</t>
  </si>
  <si>
    <t>Rental Property 1 Capital Expenditures</t>
  </si>
  <si>
    <t>Rental Property 3 Capital Expenditures</t>
  </si>
  <si>
    <t>Rental Property 2 Capital Expenditures</t>
  </si>
  <si>
    <t>Other Capital Expenditures</t>
  </si>
  <si>
    <t>Interest on Construction Loan</t>
  </si>
  <si>
    <t>Mortgage Interest</t>
  </si>
  <si>
    <t>Personal Property Expenditures in excess of $5,000</t>
  </si>
  <si>
    <t>Depreciation</t>
  </si>
  <si>
    <t>Building Depreciation</t>
  </si>
  <si>
    <t>Personal Property Depreciation</t>
  </si>
  <si>
    <t>Amortization of Loan Costs</t>
  </si>
  <si>
    <t>Investment Expenses</t>
  </si>
  <si>
    <t>TOTAL OTHER EXPENSES</t>
  </si>
  <si>
    <t>NET INCOME</t>
  </si>
  <si>
    <t>ASSETS</t>
  </si>
  <si>
    <t>Operating Checking Account</t>
  </si>
  <si>
    <t>Operating Savings Account</t>
  </si>
  <si>
    <t>Petty Cash</t>
  </si>
  <si>
    <t>Credit Card Receivable</t>
  </si>
  <si>
    <t>Restricted Fund Account</t>
  </si>
  <si>
    <t>Building Fund Account</t>
  </si>
  <si>
    <t>Restricted Fund CD</t>
  </si>
  <si>
    <t>Restricted Fund Brokerage</t>
  </si>
  <si>
    <t>Building Fund CD</t>
  </si>
  <si>
    <t>Building Fund Brokerage</t>
  </si>
  <si>
    <t>Festival Account</t>
  </si>
  <si>
    <t>Festival CD</t>
  </si>
  <si>
    <t>Raffle Account</t>
  </si>
  <si>
    <t>Building, Land, Furniture&amp; Fixtures</t>
  </si>
  <si>
    <t>Building &amp; Building Improvements</t>
  </si>
  <si>
    <t>Land</t>
  </si>
  <si>
    <t>Furniture &amp; Fixtures</t>
  </si>
  <si>
    <t>Capitalized Leases</t>
  </si>
  <si>
    <t>Accumulated Depreciation</t>
  </si>
  <si>
    <t>Burial Plots</t>
  </si>
  <si>
    <t>Intangible Assets, e.g., loan costs</t>
  </si>
  <si>
    <t>Accumulated Amortization</t>
  </si>
  <si>
    <t>Miscellaneous</t>
  </si>
  <si>
    <t>TOTAL ASSETS</t>
  </si>
  <si>
    <t>Liabilities</t>
  </si>
  <si>
    <t>Accounts Payable</t>
  </si>
  <si>
    <t>Tax Liabilities</t>
  </si>
  <si>
    <t>Line of Credit</t>
  </si>
  <si>
    <t>Mortgage</t>
  </si>
  <si>
    <t>TOTAL LIABILITIES</t>
  </si>
  <si>
    <t>Retained Earnings</t>
  </si>
  <si>
    <t>Opening Balance Equity</t>
  </si>
  <si>
    <t>TOTAL RETAINED EARNINGS</t>
  </si>
  <si>
    <t>TOTAL LIABILITIES AND RETAINED EARNINGS</t>
  </si>
  <si>
    <t>C14</t>
  </si>
  <si>
    <t>Donor Earmarked</t>
  </si>
  <si>
    <t>UNIFORM CHART OF ACCOUNTS</t>
  </si>
  <si>
    <t>Iconography</t>
  </si>
  <si>
    <t>Baptisms</t>
  </si>
  <si>
    <t>Clergy Retirement</t>
  </si>
  <si>
    <t>Bank</t>
  </si>
  <si>
    <t>Other Current Assets</t>
  </si>
  <si>
    <t>Deposits</t>
  </si>
  <si>
    <t>Prepaid Expenses</t>
  </si>
  <si>
    <t>Deferred Revenue - Stewardship Next Year</t>
  </si>
  <si>
    <t xml:space="preserve">Stewardship Commitment </t>
  </si>
  <si>
    <t>Stewardship - Other</t>
  </si>
  <si>
    <t>A1</t>
  </si>
  <si>
    <t>A2</t>
  </si>
  <si>
    <t>B1</t>
  </si>
  <si>
    <t>B2</t>
  </si>
  <si>
    <t>Hall Rentals</t>
  </si>
  <si>
    <t>Metropolis Fundraiser</t>
  </si>
  <si>
    <t>Occupancy Supplies</t>
  </si>
  <si>
    <t>Bank and Charge Fees</t>
  </si>
  <si>
    <t>Clergy Expense Allowance</t>
  </si>
  <si>
    <t>Liturgical Supplies</t>
  </si>
  <si>
    <t>Hall Rental Income</t>
  </si>
  <si>
    <t>Tuition Programs - Preschool</t>
  </si>
  <si>
    <t>Tuition Program - Day School</t>
  </si>
  <si>
    <t>Tuition</t>
  </si>
  <si>
    <t>Fees</t>
  </si>
  <si>
    <t>Customize Name</t>
  </si>
  <si>
    <t>Rents</t>
  </si>
  <si>
    <r>
      <t xml:space="preserve">Rental Property 1 </t>
    </r>
    <r>
      <rPr>
        <b/>
        <i/>
        <sz val="8"/>
        <color indexed="8"/>
        <rFont val="Arial"/>
        <family val="2"/>
      </rPr>
      <t>Customize Name?</t>
    </r>
  </si>
  <si>
    <r>
      <t xml:space="preserve">Rental Property 2 </t>
    </r>
    <r>
      <rPr>
        <b/>
        <i/>
        <sz val="8"/>
        <color indexed="8"/>
        <rFont val="Arial"/>
        <family val="2"/>
      </rPr>
      <t>Customize Name?</t>
    </r>
  </si>
  <si>
    <r>
      <t xml:space="preserve">Rental Property 3 </t>
    </r>
    <r>
      <rPr>
        <b/>
        <i/>
        <sz val="8"/>
        <color indexed="8"/>
        <rFont val="Arial"/>
        <family val="2"/>
      </rPr>
      <t>Customize Name?</t>
    </r>
  </si>
  <si>
    <t>Rental Property 1 Expenses</t>
  </si>
  <si>
    <t>Tuition Program Expenses - Day School</t>
  </si>
  <si>
    <t>Tuition Program Expenses - Greek School</t>
  </si>
  <si>
    <t>Rental Property 2 Expenses</t>
  </si>
  <si>
    <t>Rental Property 3 Expenses</t>
  </si>
  <si>
    <t>Some Communities May Choose to Expense Some Capital Purchases</t>
  </si>
  <si>
    <t>Brokerage Fees</t>
  </si>
  <si>
    <t>Other Charges</t>
  </si>
  <si>
    <t>Hall Rental Expenses</t>
  </si>
  <si>
    <t>Tuition Program Expenses - Preschool</t>
  </si>
  <si>
    <t>Tuition Programs -  Greek School</t>
  </si>
  <si>
    <t>Senior Citizen Family Commitments</t>
  </si>
  <si>
    <t>Senior Citizen Single Commitments</t>
  </si>
  <si>
    <t>Stewardship (family, individual, senior family, senior individual</t>
  </si>
  <si>
    <t>Disguised Stewardship</t>
  </si>
  <si>
    <t>Disguised Stewardship for all fundraisers where 60% of income is from parishioners</t>
  </si>
  <si>
    <t>OPM1</t>
  </si>
  <si>
    <t>OPM2</t>
  </si>
  <si>
    <t>SS</t>
  </si>
  <si>
    <t>DS</t>
  </si>
  <si>
    <t>Christmas Donations</t>
  </si>
  <si>
    <r>
      <t xml:space="preserve">Other Donations - </t>
    </r>
    <r>
      <rPr>
        <i/>
        <sz val="8"/>
        <color indexed="8"/>
        <rFont val="Arial"/>
        <family val="2"/>
      </rPr>
      <t>Customize</t>
    </r>
  </si>
  <si>
    <t xml:space="preserve">Pascha Donations </t>
  </si>
  <si>
    <t>JOY Athletic Tournaments</t>
  </si>
  <si>
    <t>Little Angels Fees</t>
  </si>
  <si>
    <t>HOPE/JOY Fees</t>
  </si>
  <si>
    <t>YAL Fees</t>
  </si>
  <si>
    <t>GOYA Fees</t>
  </si>
  <si>
    <t>Non-Tuition Based Program</t>
  </si>
  <si>
    <t>HOPE/JOY Program Expenses</t>
  </si>
  <si>
    <t>GOYA Program Expenses</t>
  </si>
  <si>
    <r>
      <t xml:space="preserve">Parish Hosted Conferences - </t>
    </r>
    <r>
      <rPr>
        <i/>
        <sz val="8"/>
        <color indexed="8"/>
        <rFont val="Arial"/>
        <family val="2"/>
      </rPr>
      <t>Customize</t>
    </r>
  </si>
  <si>
    <t>Little Angels Program Expenses</t>
  </si>
  <si>
    <t>Altar Fund</t>
  </si>
  <si>
    <t>Youth Ministry Fundraiser</t>
  </si>
  <si>
    <t>Youth Ministry Fundraiser Expenses</t>
  </si>
  <si>
    <t>Patriarchate Fundraiser</t>
  </si>
  <si>
    <t>Archdiocesan Fundraiser</t>
  </si>
  <si>
    <t>Greek Relief Fundraiser</t>
  </si>
  <si>
    <t>Patriarchate Donations</t>
  </si>
  <si>
    <t>Archdiocese Donations</t>
  </si>
  <si>
    <t>Metropolis Donations</t>
  </si>
  <si>
    <t>Disaster Relief Donations</t>
  </si>
  <si>
    <t>Local Charitable Donations</t>
  </si>
  <si>
    <t>Greek Relief Donations</t>
  </si>
  <si>
    <t>National Ministries Donations</t>
  </si>
  <si>
    <t>Assembly of Bishop Donations</t>
  </si>
  <si>
    <t>Benevolent Donations</t>
  </si>
  <si>
    <t>Metropolis Ministries Commitment</t>
  </si>
  <si>
    <t>Only deductible if included in expenses</t>
  </si>
  <si>
    <t xml:space="preserve">General Liability Insurance </t>
  </si>
  <si>
    <t>OPM3</t>
  </si>
  <si>
    <t>Customizable</t>
  </si>
  <si>
    <t>Customizable from 12150 through 12875</t>
  </si>
  <si>
    <t>Customizable from 12900 through 12975</t>
  </si>
  <si>
    <t xml:space="preserve">Not all parishes capitalize assets on the balance sheet.  If you do, these are suggested accounts.  </t>
  </si>
  <si>
    <t>Ministry Fund Raising Acct - Cutomize</t>
  </si>
  <si>
    <t>Credit Card Account</t>
  </si>
  <si>
    <t>Used if credit card receipts are deposited into a separate credit card account.</t>
  </si>
  <si>
    <t>Customizable from 10300 through 10975</t>
  </si>
  <si>
    <t>Stewardship Commitment - Next Year</t>
  </si>
  <si>
    <t>Customizable from 31175 to 31975</t>
  </si>
  <si>
    <t>Optional, may choose to use 31150</t>
  </si>
  <si>
    <t>Greek Dance Program Expenses</t>
  </si>
  <si>
    <t>Greek Dance Program Income</t>
  </si>
  <si>
    <t>Orthodox Christian Fellowship (OCF)</t>
  </si>
  <si>
    <t>Assembly of Bishops Fundraiser</t>
  </si>
  <si>
    <t>OCMC</t>
  </si>
  <si>
    <t>IOCC</t>
  </si>
  <si>
    <t>National Clergy Laity</t>
  </si>
  <si>
    <t>Metropolis Clergy Laity</t>
  </si>
  <si>
    <t>Archdiocese National Ministries Commitment</t>
  </si>
  <si>
    <t>YAL Expenses</t>
  </si>
  <si>
    <t>Communities may choose not depreciate their assets.</t>
  </si>
  <si>
    <t>Parish Youth Camp</t>
  </si>
  <si>
    <t>Federal Tax Liabilities</t>
  </si>
  <si>
    <t>FICA (SS&amp;MC)Tax Liabilities</t>
  </si>
  <si>
    <t>FUTA Tax Liabilities</t>
  </si>
  <si>
    <t>State Tax Liabilities</t>
  </si>
  <si>
    <t>SDIF/UC Tax Liabilities</t>
  </si>
  <si>
    <t>SUTA Tax Liabilities</t>
  </si>
  <si>
    <t>Local Tax Liabilities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</si>
</sst>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4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 quotePrefix="1">
      <alignment/>
    </xf>
    <xf numFmtId="0" fontId="5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34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3" fillId="34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36" borderId="1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NumberFormat="1" applyFont="1" applyFill="1" applyBorder="1" applyAlignment="1">
      <alignment horizontal="center"/>
    </xf>
    <xf numFmtId="0" fontId="3" fillId="36" borderId="1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0" xfId="0" applyNumberFormat="1" applyFont="1" applyFill="1" applyBorder="1" applyAlignment="1">
      <alignment horizontal="center"/>
    </xf>
    <xf numFmtId="0" fontId="3" fillId="37" borderId="12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0" fontId="2" fillId="38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3" fillId="38" borderId="10" xfId="0" applyNumberFormat="1" applyFont="1" applyFill="1" applyBorder="1" applyAlignment="1">
      <alignment horizontal="center"/>
    </xf>
    <xf numFmtId="0" fontId="2" fillId="38" borderId="12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4"/>
  <sheetViews>
    <sheetView tabSelected="1" zoomScalePageLayoutView="0" workbookViewId="0" topLeftCell="A88">
      <selection activeCell="G103" sqref="G103"/>
    </sheetView>
  </sheetViews>
  <sheetFormatPr defaultColWidth="8.7109375" defaultRowHeight="15"/>
  <cols>
    <col min="1" max="1" width="9.421875" style="1" customWidth="1"/>
    <col min="2" max="2" width="24.421875" style="61" customWidth="1"/>
    <col min="3" max="3" width="7.28125" style="1" customWidth="1"/>
    <col min="4" max="4" width="35.7109375" style="1" customWidth="1"/>
    <col min="5" max="5" width="6.7109375" style="1" customWidth="1"/>
    <col min="6" max="6" width="32.421875" style="1" customWidth="1"/>
    <col min="7" max="7" width="7.421875" style="1" customWidth="1"/>
    <col min="8" max="8" width="0" style="0" hidden="1" customWidth="1"/>
    <col min="9" max="9" width="9.7109375" style="1" customWidth="1"/>
    <col min="10" max="10" width="10.421875" style="1" customWidth="1"/>
    <col min="11" max="11" width="5.7109375" style="2" customWidth="1"/>
    <col min="12" max="12" width="9.7109375" style="1" customWidth="1"/>
    <col min="13" max="13" width="10.421875" style="16" hidden="1" customWidth="1"/>
    <col min="14" max="14" width="0" style="18" hidden="1" customWidth="1"/>
    <col min="15" max="16384" width="8.7109375" style="18" customWidth="1"/>
  </cols>
  <sheetData>
    <row r="1" spans="1:12" ht="15">
      <c r="A1" s="54" t="s">
        <v>206</v>
      </c>
      <c r="B1" s="55"/>
      <c r="C1" s="34"/>
      <c r="D1" s="6"/>
      <c r="E1" s="6"/>
      <c r="F1" s="6"/>
      <c r="G1" s="6"/>
      <c r="I1" s="6"/>
      <c r="J1" s="6"/>
      <c r="K1" s="8"/>
      <c r="L1" s="6"/>
    </row>
    <row r="2" spans="1:12" ht="14.25">
      <c r="A2" s="6"/>
      <c r="B2" s="56"/>
      <c r="C2" s="6"/>
      <c r="D2" s="6"/>
      <c r="E2" s="6"/>
      <c r="F2" s="6"/>
      <c r="G2" s="8"/>
      <c r="I2" s="8"/>
      <c r="J2" s="8"/>
      <c r="K2" s="8"/>
      <c r="L2" s="8"/>
    </row>
    <row r="3" spans="1:13" s="19" customFormat="1" ht="9.75">
      <c r="A3" s="30" t="s">
        <v>169</v>
      </c>
      <c r="B3" s="11"/>
      <c r="C3" s="3"/>
      <c r="D3" s="3"/>
      <c r="E3" s="3"/>
      <c r="F3" s="3"/>
      <c r="G3" s="3"/>
      <c r="I3" s="3"/>
      <c r="J3" s="3"/>
      <c r="K3" s="3"/>
      <c r="L3" s="3"/>
      <c r="M3" s="39" t="s">
        <v>4</v>
      </c>
    </row>
    <row r="4" spans="1:13" s="19" customFormat="1" ht="9.75">
      <c r="A4" s="33">
        <v>10000</v>
      </c>
      <c r="B4" s="32" t="s">
        <v>210</v>
      </c>
      <c r="C4" s="33">
        <f>+A4+25</f>
        <v>10025</v>
      </c>
      <c r="D4" s="62" t="s">
        <v>172</v>
      </c>
      <c r="E4" s="17"/>
      <c r="F4" s="17"/>
      <c r="G4" s="17"/>
      <c r="I4" s="17"/>
      <c r="J4" s="17"/>
      <c r="K4" s="3"/>
      <c r="L4" s="17"/>
      <c r="M4" s="40"/>
    </row>
    <row r="5" spans="1:13" ht="14.25">
      <c r="A5" s="33">
        <f>+A4</f>
        <v>10000</v>
      </c>
      <c r="B5" s="32" t="s">
        <v>210</v>
      </c>
      <c r="C5" s="33">
        <f>+C4+25</f>
        <v>10050</v>
      </c>
      <c r="D5" s="32" t="s">
        <v>170</v>
      </c>
      <c r="E5" s="4"/>
      <c r="F5" s="4"/>
      <c r="G5" s="4"/>
      <c r="I5" s="4"/>
      <c r="J5" s="4"/>
      <c r="K5" s="3"/>
      <c r="L5" s="4"/>
      <c r="M5" s="41">
        <v>10000</v>
      </c>
    </row>
    <row r="6" spans="1:13" ht="14.25">
      <c r="A6" s="33">
        <f>+A5</f>
        <v>10000</v>
      </c>
      <c r="B6" s="32" t="s">
        <v>210</v>
      </c>
      <c r="C6" s="33">
        <f>+C5+25</f>
        <v>10075</v>
      </c>
      <c r="D6" s="4" t="s">
        <v>171</v>
      </c>
      <c r="E6" s="6"/>
      <c r="F6" s="6"/>
      <c r="G6" s="6"/>
      <c r="I6" s="6"/>
      <c r="J6" s="6"/>
      <c r="K6" s="8"/>
      <c r="L6" s="6"/>
      <c r="M6" s="41" t="s">
        <v>5</v>
      </c>
    </row>
    <row r="7" spans="1:13" ht="14.25">
      <c r="A7" s="33">
        <f aca="true" t="shared" si="0" ref="A7:A17">+A6</f>
        <v>10000</v>
      </c>
      <c r="B7" s="32" t="s">
        <v>210</v>
      </c>
      <c r="C7" s="33">
        <f>+C6+25</f>
        <v>10100</v>
      </c>
      <c r="D7" s="6" t="s">
        <v>175</v>
      </c>
      <c r="E7" s="6"/>
      <c r="F7" s="6"/>
      <c r="G7" s="6"/>
      <c r="I7" s="6"/>
      <c r="J7" s="6"/>
      <c r="K7" s="8"/>
      <c r="L7" s="6"/>
      <c r="M7" s="41"/>
    </row>
    <row r="8" spans="1:13" ht="14.25">
      <c r="A8" s="33">
        <f t="shared" si="0"/>
        <v>10000</v>
      </c>
      <c r="B8" s="32" t="s">
        <v>210</v>
      </c>
      <c r="C8" s="33">
        <f aca="true" t="shared" si="1" ref="C8:C17">+C7+25</f>
        <v>10125</v>
      </c>
      <c r="D8" s="6" t="s">
        <v>178</v>
      </c>
      <c r="E8" s="6"/>
      <c r="F8" s="6"/>
      <c r="G8" s="6"/>
      <c r="I8" s="6"/>
      <c r="J8" s="6"/>
      <c r="K8" s="8"/>
      <c r="L8" s="6"/>
      <c r="M8" s="41"/>
    </row>
    <row r="9" spans="1:13" ht="14.25">
      <c r="A9" s="33">
        <f t="shared" si="0"/>
        <v>10000</v>
      </c>
      <c r="B9" s="32" t="s">
        <v>210</v>
      </c>
      <c r="C9" s="33">
        <f t="shared" si="1"/>
        <v>10150</v>
      </c>
      <c r="D9" s="6" t="s">
        <v>180</v>
      </c>
      <c r="E9" s="6"/>
      <c r="F9" s="6"/>
      <c r="G9" s="6"/>
      <c r="I9" s="6"/>
      <c r="J9" s="6"/>
      <c r="K9" s="8"/>
      <c r="L9" s="6"/>
      <c r="M9" s="41"/>
    </row>
    <row r="10" spans="1:13" ht="14.25">
      <c r="A10" s="33">
        <f t="shared" si="0"/>
        <v>10000</v>
      </c>
      <c r="B10" s="32" t="s">
        <v>210</v>
      </c>
      <c r="C10" s="33">
        <f t="shared" si="1"/>
        <v>10175</v>
      </c>
      <c r="D10" s="6" t="s">
        <v>181</v>
      </c>
      <c r="E10" s="6"/>
      <c r="F10" s="6"/>
      <c r="G10" s="6"/>
      <c r="I10" s="6"/>
      <c r="J10" s="6"/>
      <c r="K10" s="8"/>
      <c r="L10" s="6"/>
      <c r="M10" s="41"/>
    </row>
    <row r="11" spans="1:13" ht="14.25">
      <c r="A11" s="33">
        <f t="shared" si="0"/>
        <v>10000</v>
      </c>
      <c r="B11" s="32" t="s">
        <v>210</v>
      </c>
      <c r="C11" s="33">
        <f t="shared" si="1"/>
        <v>10200</v>
      </c>
      <c r="D11" s="6" t="s">
        <v>182</v>
      </c>
      <c r="E11" s="6"/>
      <c r="F11" s="6"/>
      <c r="G11" s="6"/>
      <c r="I11" s="6"/>
      <c r="J11" s="6"/>
      <c r="K11" s="8"/>
      <c r="L11" s="6"/>
      <c r="M11" s="41"/>
    </row>
    <row r="12" spans="1:13" ht="14.25">
      <c r="A12" s="33">
        <f t="shared" si="0"/>
        <v>10000</v>
      </c>
      <c r="B12" s="32" t="s">
        <v>210</v>
      </c>
      <c r="C12" s="33">
        <f t="shared" si="1"/>
        <v>10225</v>
      </c>
      <c r="D12" s="6" t="s">
        <v>174</v>
      </c>
      <c r="E12" s="6"/>
      <c r="F12" s="6"/>
      <c r="G12" s="6"/>
      <c r="I12" s="6"/>
      <c r="J12" s="6"/>
      <c r="K12" s="8"/>
      <c r="L12" s="6"/>
      <c r="M12" s="41"/>
    </row>
    <row r="13" spans="1:13" ht="14.25">
      <c r="A13" s="33">
        <f t="shared" si="0"/>
        <v>10000</v>
      </c>
      <c r="B13" s="32" t="s">
        <v>210</v>
      </c>
      <c r="C13" s="33">
        <f t="shared" si="1"/>
        <v>10250</v>
      </c>
      <c r="D13" s="6" t="s">
        <v>176</v>
      </c>
      <c r="E13" s="6"/>
      <c r="F13" s="6"/>
      <c r="G13" s="6"/>
      <c r="I13" s="6"/>
      <c r="J13" s="6"/>
      <c r="K13" s="8"/>
      <c r="L13" s="6"/>
      <c r="M13" s="41"/>
    </row>
    <row r="14" spans="1:13" ht="14.25">
      <c r="A14" s="33">
        <f t="shared" si="0"/>
        <v>10000</v>
      </c>
      <c r="B14" s="32" t="s">
        <v>210</v>
      </c>
      <c r="C14" s="33">
        <v>10275</v>
      </c>
      <c r="D14" s="6" t="s">
        <v>294</v>
      </c>
      <c r="E14" s="6"/>
      <c r="F14" s="6" t="s">
        <v>295</v>
      </c>
      <c r="G14" s="6"/>
      <c r="I14" s="6"/>
      <c r="J14" s="6"/>
      <c r="K14" s="8"/>
      <c r="L14" s="6"/>
      <c r="M14" s="41"/>
    </row>
    <row r="15" spans="1:13" ht="14.25">
      <c r="A15" s="33">
        <f>+A13</f>
        <v>10000</v>
      </c>
      <c r="B15" s="32" t="s">
        <v>210</v>
      </c>
      <c r="C15" s="33">
        <v>10300</v>
      </c>
      <c r="D15" s="31" t="s">
        <v>293</v>
      </c>
      <c r="E15" s="6"/>
      <c r="F15" s="6" t="s">
        <v>296</v>
      </c>
      <c r="G15" s="6"/>
      <c r="I15" s="6"/>
      <c r="J15" s="6"/>
      <c r="K15" s="8"/>
      <c r="L15" s="6"/>
      <c r="M15" s="41"/>
    </row>
    <row r="16" spans="1:13" ht="14.25">
      <c r="A16" s="33">
        <f t="shared" si="0"/>
        <v>10000</v>
      </c>
      <c r="B16" s="32" t="s">
        <v>210</v>
      </c>
      <c r="C16" s="33">
        <f t="shared" si="1"/>
        <v>10325</v>
      </c>
      <c r="D16" s="13" t="s">
        <v>49</v>
      </c>
      <c r="E16" s="6"/>
      <c r="F16" s="6"/>
      <c r="G16" s="6"/>
      <c r="I16" s="6"/>
      <c r="J16" s="6"/>
      <c r="K16" s="8"/>
      <c r="L16" s="6"/>
      <c r="M16" s="41"/>
    </row>
    <row r="17" spans="1:13" ht="14.25">
      <c r="A17" s="33">
        <f t="shared" si="0"/>
        <v>10000</v>
      </c>
      <c r="B17" s="32" t="s">
        <v>210</v>
      </c>
      <c r="C17" s="33">
        <f t="shared" si="1"/>
        <v>10350</v>
      </c>
      <c r="D17" s="13" t="s">
        <v>49</v>
      </c>
      <c r="E17" s="6"/>
      <c r="F17" s="6"/>
      <c r="G17" s="6"/>
      <c r="I17" s="6"/>
      <c r="J17" s="6"/>
      <c r="K17" s="8"/>
      <c r="L17" s="6"/>
      <c r="M17" s="41"/>
    </row>
    <row r="18" spans="1:13" ht="14.25">
      <c r="A18" s="33"/>
      <c r="B18" s="32"/>
      <c r="C18" s="33"/>
      <c r="D18" s="13"/>
      <c r="E18" s="6"/>
      <c r="F18" s="6"/>
      <c r="G18" s="6"/>
      <c r="I18" s="6"/>
      <c r="J18" s="6"/>
      <c r="K18" s="8"/>
      <c r="L18" s="6"/>
      <c r="M18" s="41"/>
    </row>
    <row r="19" spans="1:13" ht="14.25">
      <c r="A19" s="33">
        <v>11000</v>
      </c>
      <c r="B19" s="56" t="s">
        <v>211</v>
      </c>
      <c r="C19" s="33">
        <v>11025</v>
      </c>
      <c r="D19" s="6" t="s">
        <v>177</v>
      </c>
      <c r="E19" s="6"/>
      <c r="F19" s="6"/>
      <c r="G19" s="6"/>
      <c r="I19" s="6"/>
      <c r="J19" s="6"/>
      <c r="K19" s="8"/>
      <c r="L19" s="6"/>
      <c r="M19" s="41">
        <v>10250</v>
      </c>
    </row>
    <row r="20" spans="1:13" ht="14.25">
      <c r="A20" s="33">
        <v>11000</v>
      </c>
      <c r="B20" s="56" t="s">
        <v>211</v>
      </c>
      <c r="C20" s="33">
        <f>+C19+25</f>
        <v>11050</v>
      </c>
      <c r="D20" s="6" t="s">
        <v>179</v>
      </c>
      <c r="E20" s="6"/>
      <c r="F20" s="6"/>
      <c r="G20" s="6"/>
      <c r="I20" s="6"/>
      <c r="J20" s="6"/>
      <c r="K20" s="8"/>
      <c r="L20" s="6"/>
      <c r="M20" s="41"/>
    </row>
    <row r="21" spans="1:13" ht="14.25">
      <c r="A21" s="33">
        <v>11000</v>
      </c>
      <c r="B21" s="32" t="s">
        <v>211</v>
      </c>
      <c r="C21" s="33">
        <f>+C20+25</f>
        <v>11075</v>
      </c>
      <c r="D21" s="6" t="s">
        <v>173</v>
      </c>
      <c r="E21" s="6"/>
      <c r="F21" s="6"/>
      <c r="G21" s="6"/>
      <c r="I21" s="6"/>
      <c r="J21" s="6"/>
      <c r="K21" s="8"/>
      <c r="L21" s="6"/>
      <c r="M21" s="41">
        <v>10200</v>
      </c>
    </row>
    <row r="22" spans="1:13" ht="14.25">
      <c r="A22" s="18">
        <v>11000</v>
      </c>
      <c r="B22" s="18" t="s">
        <v>211</v>
      </c>
      <c r="C22" s="33">
        <f>+C21+25</f>
        <v>11100</v>
      </c>
      <c r="D22" s="18" t="s">
        <v>212</v>
      </c>
      <c r="E22" s="6"/>
      <c r="F22" s="6"/>
      <c r="G22" s="6"/>
      <c r="I22" s="6"/>
      <c r="J22" s="6"/>
      <c r="K22" s="8"/>
      <c r="L22" s="6"/>
      <c r="M22" s="41">
        <v>10400</v>
      </c>
    </row>
    <row r="23" spans="1:13" ht="14.25">
      <c r="A23" s="33">
        <v>11000</v>
      </c>
      <c r="B23" s="56" t="s">
        <v>211</v>
      </c>
      <c r="C23" s="33">
        <f>+C22+25</f>
        <v>11125</v>
      </c>
      <c r="D23" s="6" t="s">
        <v>213</v>
      </c>
      <c r="E23" s="6"/>
      <c r="F23" s="6"/>
      <c r="G23" s="6"/>
      <c r="I23" s="6"/>
      <c r="J23" s="6"/>
      <c r="K23" s="8"/>
      <c r="L23" s="6"/>
      <c r="M23" s="41">
        <v>10500</v>
      </c>
    </row>
    <row r="24" spans="1:13" ht="14.25">
      <c r="A24" s="33">
        <v>11000</v>
      </c>
      <c r="B24" s="56" t="s">
        <v>211</v>
      </c>
      <c r="C24" s="33">
        <v>11150</v>
      </c>
      <c r="D24" s="6" t="s">
        <v>49</v>
      </c>
      <c r="E24" s="6"/>
      <c r="F24" s="6" t="s">
        <v>289</v>
      </c>
      <c r="G24" s="6"/>
      <c r="I24" s="6"/>
      <c r="J24" s="6"/>
      <c r="K24" s="8"/>
      <c r="L24" s="6"/>
      <c r="M24" s="41">
        <v>10600</v>
      </c>
    </row>
    <row r="25" spans="1:13" ht="14.25">
      <c r="A25" s="33"/>
      <c r="B25" s="56"/>
      <c r="C25" s="33"/>
      <c r="D25" s="6"/>
      <c r="E25" s="6"/>
      <c r="F25" s="6"/>
      <c r="G25" s="6"/>
      <c r="I25" s="6"/>
      <c r="J25" s="6"/>
      <c r="K25" s="8"/>
      <c r="L25" s="6"/>
      <c r="M25" s="41"/>
    </row>
    <row r="26" spans="1:13" ht="14.25">
      <c r="A26" s="6">
        <v>12000</v>
      </c>
      <c r="B26" s="56" t="s">
        <v>183</v>
      </c>
      <c r="C26" s="6">
        <f>+A26+25</f>
        <v>12025</v>
      </c>
      <c r="D26" s="6" t="s">
        <v>185</v>
      </c>
      <c r="E26" s="6"/>
      <c r="F26" s="6"/>
      <c r="G26" s="6"/>
      <c r="I26" s="6"/>
      <c r="J26" s="6"/>
      <c r="K26" s="8"/>
      <c r="L26" s="6"/>
      <c r="M26" s="41">
        <v>13100</v>
      </c>
    </row>
    <row r="27" spans="1:13" ht="14.25">
      <c r="A27" s="6">
        <v>12000</v>
      </c>
      <c r="B27" s="56" t="s">
        <v>183</v>
      </c>
      <c r="C27" s="6">
        <f aca="true" t="shared" si="2" ref="C27:C32">+C26+25</f>
        <v>12050</v>
      </c>
      <c r="D27" s="6" t="s">
        <v>184</v>
      </c>
      <c r="E27" s="6"/>
      <c r="F27" s="6"/>
      <c r="G27" s="6"/>
      <c r="I27" s="6"/>
      <c r="J27" s="6"/>
      <c r="K27" s="8"/>
      <c r="L27" s="6"/>
      <c r="M27" s="41">
        <v>13200</v>
      </c>
    </row>
    <row r="28" spans="1:13" ht="14.25">
      <c r="A28" s="6">
        <v>12000</v>
      </c>
      <c r="B28" s="56" t="s">
        <v>183</v>
      </c>
      <c r="C28" s="6">
        <f t="shared" si="2"/>
        <v>12075</v>
      </c>
      <c r="D28" s="6" t="s">
        <v>207</v>
      </c>
      <c r="E28" s="6"/>
      <c r="F28" s="6"/>
      <c r="G28" s="6"/>
      <c r="I28" s="6"/>
      <c r="J28" s="6"/>
      <c r="K28" s="8"/>
      <c r="L28" s="6"/>
      <c r="M28" s="41">
        <v>13300</v>
      </c>
    </row>
    <row r="29" spans="1:13" ht="14.25">
      <c r="A29" s="6">
        <v>12000</v>
      </c>
      <c r="B29" s="56" t="s">
        <v>183</v>
      </c>
      <c r="C29" s="6">
        <f t="shared" si="2"/>
        <v>12100</v>
      </c>
      <c r="D29" s="6" t="s">
        <v>186</v>
      </c>
      <c r="E29" s="6"/>
      <c r="F29" s="6"/>
      <c r="G29" s="6"/>
      <c r="I29" s="6"/>
      <c r="J29" s="6"/>
      <c r="K29" s="8"/>
      <c r="L29" s="6"/>
      <c r="M29" s="41">
        <v>13400</v>
      </c>
    </row>
    <row r="30" spans="1:13" ht="14.25">
      <c r="A30" s="6">
        <v>12000</v>
      </c>
      <c r="B30" s="56" t="s">
        <v>183</v>
      </c>
      <c r="C30" s="6">
        <f t="shared" si="2"/>
        <v>12125</v>
      </c>
      <c r="D30" s="6" t="s">
        <v>187</v>
      </c>
      <c r="E30" s="6"/>
      <c r="F30" s="6"/>
      <c r="G30" s="6"/>
      <c r="I30" s="6"/>
      <c r="J30" s="6"/>
      <c r="K30" s="8"/>
      <c r="L30" s="6"/>
      <c r="M30" s="41">
        <v>13450</v>
      </c>
    </row>
    <row r="31" spans="1:13" ht="14.25">
      <c r="A31" s="6">
        <v>12000</v>
      </c>
      <c r="B31" s="56" t="s">
        <v>183</v>
      </c>
      <c r="C31" s="6">
        <f t="shared" si="2"/>
        <v>12150</v>
      </c>
      <c r="D31" s="13" t="s">
        <v>49</v>
      </c>
      <c r="E31" s="6"/>
      <c r="F31" s="6" t="s">
        <v>290</v>
      </c>
      <c r="G31" s="6"/>
      <c r="I31" s="6"/>
      <c r="J31" s="6"/>
      <c r="K31" s="8"/>
      <c r="L31" s="6"/>
      <c r="M31" s="41"/>
    </row>
    <row r="32" spans="1:13" ht="14.25">
      <c r="A32" s="6">
        <v>12000</v>
      </c>
      <c r="B32" s="56" t="s">
        <v>183</v>
      </c>
      <c r="C32" s="6">
        <f t="shared" si="2"/>
        <v>12175</v>
      </c>
      <c r="D32" s="13" t="s">
        <v>49</v>
      </c>
      <c r="E32" s="6"/>
      <c r="F32" s="6"/>
      <c r="G32" s="6"/>
      <c r="I32" s="6"/>
      <c r="J32" s="6"/>
      <c r="K32" s="8"/>
      <c r="L32" s="6"/>
      <c r="M32" s="41"/>
    </row>
    <row r="33" spans="1:13" ht="14.25">
      <c r="A33" s="6">
        <v>12000</v>
      </c>
      <c r="B33" s="56" t="s">
        <v>183</v>
      </c>
      <c r="C33" s="6">
        <v>12900</v>
      </c>
      <c r="D33" s="6" t="s">
        <v>188</v>
      </c>
      <c r="E33" s="6"/>
      <c r="F33" s="6" t="s">
        <v>291</v>
      </c>
      <c r="G33" s="6"/>
      <c r="I33" s="6"/>
      <c r="J33" s="6"/>
      <c r="K33" s="8"/>
      <c r="L33" s="6"/>
      <c r="M33" s="41">
        <v>13500</v>
      </c>
    </row>
    <row r="34" spans="1:13" ht="14.25">
      <c r="A34" s="13"/>
      <c r="B34" s="56"/>
      <c r="C34" s="6"/>
      <c r="D34" s="6"/>
      <c r="E34" s="6"/>
      <c r="F34" s="6"/>
      <c r="G34" s="6"/>
      <c r="I34" s="6"/>
      <c r="J34" s="6"/>
      <c r="K34" s="8"/>
      <c r="L34" s="6"/>
      <c r="M34" s="41"/>
    </row>
    <row r="35" spans="1:13" ht="14.25">
      <c r="A35" s="6">
        <v>13000</v>
      </c>
      <c r="B35" s="56" t="s">
        <v>22</v>
      </c>
      <c r="C35" s="6">
        <f>+A35+25</f>
        <v>13025</v>
      </c>
      <c r="D35" s="6" t="s">
        <v>189</v>
      </c>
      <c r="E35" s="6"/>
      <c r="F35" s="6" t="s">
        <v>292</v>
      </c>
      <c r="G35" s="6"/>
      <c r="I35" s="6"/>
      <c r="J35" s="6"/>
      <c r="K35" s="8"/>
      <c r="L35" s="6"/>
      <c r="M35" s="41">
        <v>14000</v>
      </c>
    </row>
    <row r="36" spans="1:13" ht="14.25">
      <c r="A36" s="6">
        <v>13000</v>
      </c>
      <c r="B36" s="56" t="s">
        <v>22</v>
      </c>
      <c r="C36" s="6">
        <f>+C35+25</f>
        <v>13050</v>
      </c>
      <c r="D36" s="6" t="s">
        <v>190</v>
      </c>
      <c r="E36" s="6"/>
      <c r="F36" s="6"/>
      <c r="G36" s="6"/>
      <c r="I36" s="6"/>
      <c r="J36" s="6"/>
      <c r="K36" s="8"/>
      <c r="L36" s="6"/>
      <c r="M36" s="41">
        <v>14100</v>
      </c>
    </row>
    <row r="37" spans="1:13" ht="14.25">
      <c r="A37" s="6">
        <v>13000</v>
      </c>
      <c r="B37" s="56" t="s">
        <v>22</v>
      </c>
      <c r="C37" s="6">
        <f>+C36+25</f>
        <v>13075</v>
      </c>
      <c r="D37" s="6" t="s">
        <v>191</v>
      </c>
      <c r="E37" s="6"/>
      <c r="F37" s="6"/>
      <c r="G37" s="6"/>
      <c r="I37" s="6"/>
      <c r="J37" s="6"/>
      <c r="K37" s="8"/>
      <c r="L37" s="6"/>
      <c r="M37" s="41">
        <v>14200</v>
      </c>
    </row>
    <row r="38" spans="1:13" ht="14.25">
      <c r="A38" s="6">
        <v>13000</v>
      </c>
      <c r="B38" s="56" t="s">
        <v>22</v>
      </c>
      <c r="C38" s="6">
        <f>+C37+25</f>
        <v>13100</v>
      </c>
      <c r="D38" s="6" t="s">
        <v>192</v>
      </c>
      <c r="E38" s="6"/>
      <c r="F38" s="6"/>
      <c r="G38" s="6"/>
      <c r="I38" s="6"/>
      <c r="J38" s="6"/>
      <c r="K38" s="8"/>
      <c r="L38" s="6"/>
      <c r="M38" s="41"/>
    </row>
    <row r="39" spans="1:13" ht="14.25">
      <c r="A39" s="6">
        <v>13000</v>
      </c>
      <c r="B39" s="56" t="s">
        <v>22</v>
      </c>
      <c r="C39" s="6">
        <f>+C38+25</f>
        <v>13125</v>
      </c>
      <c r="D39" s="13" t="s">
        <v>49</v>
      </c>
      <c r="E39" s="6"/>
      <c r="F39" s="6"/>
      <c r="G39" s="6"/>
      <c r="I39" s="6"/>
      <c r="J39" s="6"/>
      <c r="K39" s="8"/>
      <c r="L39" s="6"/>
      <c r="M39" s="41" t="s">
        <v>6</v>
      </c>
    </row>
    <row r="40" spans="1:13" ht="14.25">
      <c r="A40" s="6">
        <v>13000</v>
      </c>
      <c r="B40" s="56" t="s">
        <v>22</v>
      </c>
      <c r="C40" s="6">
        <f>+C39+25</f>
        <v>13150</v>
      </c>
      <c r="D40" s="13" t="s">
        <v>49</v>
      </c>
      <c r="E40" s="6"/>
      <c r="F40" s="6"/>
      <c r="G40" s="6"/>
      <c r="I40" s="6"/>
      <c r="J40" s="6"/>
      <c r="K40" s="8"/>
      <c r="L40" s="6"/>
      <c r="M40" s="41" t="s">
        <v>7</v>
      </c>
    </row>
    <row r="41" spans="1:13" ht="14.25">
      <c r="A41" s="12"/>
      <c r="B41" s="56"/>
      <c r="C41" s="6"/>
      <c r="D41" s="6"/>
      <c r="E41" s="6"/>
      <c r="F41" s="6"/>
      <c r="G41" s="6"/>
      <c r="I41" s="6"/>
      <c r="J41" s="6"/>
      <c r="K41" s="8"/>
      <c r="L41" s="6"/>
      <c r="M41" s="41">
        <v>20400</v>
      </c>
    </row>
    <row r="42" spans="1:13" ht="14.25">
      <c r="A42" s="21" t="s">
        <v>193</v>
      </c>
      <c r="B42" s="55"/>
      <c r="C42" s="6"/>
      <c r="D42" s="6"/>
      <c r="E42" s="6"/>
      <c r="F42" s="6"/>
      <c r="G42" s="6"/>
      <c r="I42" s="6"/>
      <c r="J42" s="6"/>
      <c r="K42" s="8"/>
      <c r="L42" s="6"/>
      <c r="M42" s="41">
        <v>20500</v>
      </c>
    </row>
    <row r="43" spans="1:13" ht="14.25">
      <c r="A43" s="12"/>
      <c r="B43" s="56"/>
      <c r="C43" s="6"/>
      <c r="D43" s="6"/>
      <c r="E43" s="6"/>
      <c r="F43" s="6"/>
      <c r="G43" s="6"/>
      <c r="I43" s="6"/>
      <c r="J43" s="6"/>
      <c r="K43" s="8"/>
      <c r="L43" s="6"/>
      <c r="M43" s="41">
        <v>20600</v>
      </c>
    </row>
    <row r="44" spans="1:13" ht="14.25">
      <c r="A44" s="12">
        <v>20000</v>
      </c>
      <c r="B44" s="56" t="s">
        <v>194</v>
      </c>
      <c r="C44" s="6">
        <f>+A44+25</f>
        <v>20025</v>
      </c>
      <c r="D44" s="6" t="s">
        <v>195</v>
      </c>
      <c r="E44" s="6"/>
      <c r="F44" s="6"/>
      <c r="G44" s="6"/>
      <c r="I44" s="6"/>
      <c r="J44" s="6"/>
      <c r="K44" s="8"/>
      <c r="L44" s="6"/>
      <c r="M44" s="41">
        <v>20700</v>
      </c>
    </row>
    <row r="45" spans="1:13" ht="14.25">
      <c r="A45" s="12">
        <v>20000</v>
      </c>
      <c r="B45" s="56" t="s">
        <v>194</v>
      </c>
      <c r="C45" s="6">
        <f>+C44+25</f>
        <v>20050</v>
      </c>
      <c r="D45" s="6" t="s">
        <v>312</v>
      </c>
      <c r="E45" s="6"/>
      <c r="F45" s="6"/>
      <c r="G45" s="6"/>
      <c r="I45" s="6"/>
      <c r="J45" s="6"/>
      <c r="K45" s="8"/>
      <c r="L45" s="6"/>
      <c r="M45" s="41"/>
    </row>
    <row r="46" spans="1:13" ht="14.25">
      <c r="A46" s="12">
        <v>20000</v>
      </c>
      <c r="B46" s="56" t="s">
        <v>194</v>
      </c>
      <c r="C46" s="6">
        <v>20051</v>
      </c>
      <c r="D46" s="6" t="s">
        <v>313</v>
      </c>
      <c r="E46" s="6"/>
      <c r="F46" s="6"/>
      <c r="G46" s="6"/>
      <c r="I46" s="6"/>
      <c r="J46" s="6"/>
      <c r="K46" s="8"/>
      <c r="L46" s="6"/>
      <c r="M46" s="41"/>
    </row>
    <row r="47" spans="1:13" ht="14.25">
      <c r="A47" s="12">
        <v>20000</v>
      </c>
      <c r="B47" s="56" t="s">
        <v>194</v>
      </c>
      <c r="C47" s="6">
        <v>20052</v>
      </c>
      <c r="D47" s="6" t="s">
        <v>314</v>
      </c>
      <c r="E47" s="6"/>
      <c r="F47" s="6"/>
      <c r="G47" s="6"/>
      <c r="I47" s="6"/>
      <c r="J47" s="6"/>
      <c r="K47" s="8"/>
      <c r="L47" s="6"/>
      <c r="M47" s="41"/>
    </row>
    <row r="48" spans="1:13" ht="14.25">
      <c r="A48" s="12">
        <v>20000</v>
      </c>
      <c r="B48" s="56" t="s">
        <v>194</v>
      </c>
      <c r="C48" s="6">
        <v>20060</v>
      </c>
      <c r="D48" s="6" t="s">
        <v>315</v>
      </c>
      <c r="E48" s="6"/>
      <c r="F48" s="6"/>
      <c r="G48" s="6"/>
      <c r="I48" s="6"/>
      <c r="J48" s="6"/>
      <c r="K48" s="8"/>
      <c r="L48" s="6"/>
      <c r="M48" s="41"/>
    </row>
    <row r="49" spans="1:13" ht="14.25">
      <c r="A49" s="12">
        <v>20000</v>
      </c>
      <c r="B49" s="56" t="s">
        <v>194</v>
      </c>
      <c r="C49" s="6">
        <v>20061</v>
      </c>
      <c r="D49" s="6" t="s">
        <v>316</v>
      </c>
      <c r="E49" s="6"/>
      <c r="F49" s="6"/>
      <c r="G49" s="6"/>
      <c r="I49" s="6"/>
      <c r="J49" s="6"/>
      <c r="K49" s="8"/>
      <c r="L49" s="6"/>
      <c r="M49" s="41"/>
    </row>
    <row r="50" spans="1:13" ht="14.25">
      <c r="A50" s="12">
        <v>20000</v>
      </c>
      <c r="B50" s="56" t="s">
        <v>194</v>
      </c>
      <c r="C50" s="6">
        <v>20062</v>
      </c>
      <c r="D50" s="6" t="s">
        <v>317</v>
      </c>
      <c r="E50" s="6"/>
      <c r="F50" s="6"/>
      <c r="G50" s="6"/>
      <c r="I50" s="6"/>
      <c r="J50" s="6"/>
      <c r="K50" s="8"/>
      <c r="L50" s="6"/>
      <c r="M50" s="41"/>
    </row>
    <row r="51" spans="1:13" ht="14.25">
      <c r="A51" s="12">
        <v>20000</v>
      </c>
      <c r="B51" s="56" t="s">
        <v>194</v>
      </c>
      <c r="C51" s="6">
        <v>20070</v>
      </c>
      <c r="D51" s="6" t="s">
        <v>318</v>
      </c>
      <c r="E51" s="6"/>
      <c r="F51" s="6"/>
      <c r="G51" s="6"/>
      <c r="I51" s="6"/>
      <c r="J51" s="6"/>
      <c r="K51" s="8"/>
      <c r="L51" s="6"/>
      <c r="M51" s="41"/>
    </row>
    <row r="52" spans="1:13" ht="14.25">
      <c r="A52" s="12">
        <v>20000</v>
      </c>
      <c r="B52" s="56" t="s">
        <v>194</v>
      </c>
      <c r="C52" s="6">
        <f>+C45+25</f>
        <v>20075</v>
      </c>
      <c r="D52" s="6" t="s">
        <v>196</v>
      </c>
      <c r="E52" s="6"/>
      <c r="F52" s="6"/>
      <c r="G52" s="6"/>
      <c r="I52" s="6"/>
      <c r="J52" s="6"/>
      <c r="K52" s="8"/>
      <c r="L52" s="6"/>
      <c r="M52" s="41" t="s">
        <v>8</v>
      </c>
    </row>
    <row r="53" spans="1:13" ht="14.25">
      <c r="A53" s="12">
        <v>20000</v>
      </c>
      <c r="B53" s="56" t="s">
        <v>194</v>
      </c>
      <c r="C53" s="6">
        <f>+C52+25</f>
        <v>20100</v>
      </c>
      <c r="D53" s="6" t="s">
        <v>197</v>
      </c>
      <c r="E53" s="6"/>
      <c r="F53" s="6"/>
      <c r="G53" s="6"/>
      <c r="I53" s="6"/>
      <c r="J53" s="6"/>
      <c r="K53" s="8"/>
      <c r="L53" s="6"/>
      <c r="M53" s="41" t="s">
        <v>9</v>
      </c>
    </row>
    <row r="54" spans="1:13" ht="14.25">
      <c r="A54" s="12">
        <v>20000</v>
      </c>
      <c r="B54" s="56" t="s">
        <v>194</v>
      </c>
      <c r="C54" s="6">
        <f>+C53+25</f>
        <v>20125</v>
      </c>
      <c r="D54" s="6" t="s">
        <v>198</v>
      </c>
      <c r="E54" s="6"/>
      <c r="F54" s="6"/>
      <c r="G54" s="6"/>
      <c r="I54" s="6"/>
      <c r="J54" s="6"/>
      <c r="K54" s="8"/>
      <c r="L54" s="6"/>
      <c r="M54" s="41" t="s">
        <v>10</v>
      </c>
    </row>
    <row r="55" spans="1:13" ht="14.25">
      <c r="A55" s="12">
        <v>20000</v>
      </c>
      <c r="B55" s="56" t="s">
        <v>194</v>
      </c>
      <c r="C55" s="6">
        <f>+C54+25</f>
        <v>20150</v>
      </c>
      <c r="D55" s="6" t="s">
        <v>214</v>
      </c>
      <c r="E55" s="6"/>
      <c r="F55" s="6" t="s">
        <v>299</v>
      </c>
      <c r="G55" s="6"/>
      <c r="I55" s="6"/>
      <c r="J55" s="6"/>
      <c r="K55" s="8"/>
      <c r="L55" s="6"/>
      <c r="M55" s="41"/>
    </row>
    <row r="56" spans="1:13" ht="14.25">
      <c r="A56" s="12">
        <v>20000</v>
      </c>
      <c r="B56" s="56" t="s">
        <v>194</v>
      </c>
      <c r="C56" s="6">
        <f>+C55+25</f>
        <v>20175</v>
      </c>
      <c r="D56" s="13" t="s">
        <v>49</v>
      </c>
      <c r="E56" s="6"/>
      <c r="F56" s="6"/>
      <c r="G56" s="6"/>
      <c r="I56" s="6"/>
      <c r="J56" s="6"/>
      <c r="K56" s="8"/>
      <c r="L56" s="6"/>
      <c r="M56" s="41"/>
    </row>
    <row r="57" spans="1:13" ht="14.25">
      <c r="A57" s="12"/>
      <c r="B57" s="56"/>
      <c r="C57" s="6"/>
      <c r="D57" s="13"/>
      <c r="E57" s="6"/>
      <c r="F57" s="6"/>
      <c r="G57" s="6"/>
      <c r="I57" s="6"/>
      <c r="J57" s="6"/>
      <c r="K57" s="8"/>
      <c r="L57" s="6"/>
      <c r="M57" s="41"/>
    </row>
    <row r="58" spans="1:13" ht="14.25">
      <c r="A58" s="34" t="s">
        <v>199</v>
      </c>
      <c r="B58" s="55"/>
      <c r="C58" s="6"/>
      <c r="D58" s="13"/>
      <c r="E58" s="6"/>
      <c r="F58" s="6"/>
      <c r="G58" s="6"/>
      <c r="I58" s="6"/>
      <c r="J58" s="6"/>
      <c r="K58" s="8"/>
      <c r="L58" s="6"/>
      <c r="M58" s="41"/>
    </row>
    <row r="59" spans="1:13" ht="14.25">
      <c r="A59" s="12"/>
      <c r="B59" s="56"/>
      <c r="C59" s="6"/>
      <c r="D59" s="13"/>
      <c r="E59" s="6"/>
      <c r="F59" s="6"/>
      <c r="G59" s="6"/>
      <c r="I59" s="6"/>
      <c r="J59" s="6"/>
      <c r="K59" s="8"/>
      <c r="L59" s="6"/>
      <c r="M59" s="41"/>
    </row>
    <row r="60" spans="1:13" ht="14.25">
      <c r="A60" s="12">
        <v>25000</v>
      </c>
      <c r="B60" s="56" t="s">
        <v>200</v>
      </c>
      <c r="C60" s="6">
        <f>+A60+25</f>
        <v>25025</v>
      </c>
      <c r="D60" s="6" t="s">
        <v>21</v>
      </c>
      <c r="E60" s="6"/>
      <c r="F60" s="6"/>
      <c r="G60" s="6"/>
      <c r="I60" s="6"/>
      <c r="J60" s="6"/>
      <c r="K60" s="8"/>
      <c r="L60" s="6"/>
      <c r="M60" s="41"/>
    </row>
    <row r="61" spans="1:13" ht="14.25">
      <c r="A61" s="12">
        <f>+A60</f>
        <v>25000</v>
      </c>
      <c r="B61" s="56" t="s">
        <v>200</v>
      </c>
      <c r="C61" s="6">
        <f>+C60+25</f>
        <v>25050</v>
      </c>
      <c r="D61" s="6" t="s">
        <v>201</v>
      </c>
      <c r="E61" s="6"/>
      <c r="F61" s="6"/>
      <c r="G61" s="6"/>
      <c r="I61" s="6"/>
      <c r="J61" s="6"/>
      <c r="K61" s="8"/>
      <c r="L61" s="6"/>
      <c r="M61" s="41"/>
    </row>
    <row r="62" spans="1:13" ht="14.25">
      <c r="A62" s="12">
        <f>+A60</f>
        <v>25000</v>
      </c>
      <c r="B62" s="56" t="s">
        <v>200</v>
      </c>
      <c r="C62" s="6">
        <f>+C61+25</f>
        <v>25075</v>
      </c>
      <c r="D62" s="6" t="s">
        <v>200</v>
      </c>
      <c r="E62" s="6"/>
      <c r="F62" s="6"/>
      <c r="G62" s="6"/>
      <c r="I62" s="6"/>
      <c r="J62" s="6"/>
      <c r="K62" s="8"/>
      <c r="L62" s="6"/>
      <c r="M62" s="41"/>
    </row>
    <row r="63" spans="1:13" ht="14.25">
      <c r="A63" s="12"/>
      <c r="B63" s="56"/>
      <c r="C63" s="6"/>
      <c r="D63" s="6"/>
      <c r="E63" s="6"/>
      <c r="F63" s="6"/>
      <c r="G63" s="6"/>
      <c r="I63" s="6"/>
      <c r="J63" s="6"/>
      <c r="K63" s="8"/>
      <c r="L63" s="6"/>
      <c r="M63" s="41"/>
    </row>
    <row r="64" spans="1:13" ht="14.25">
      <c r="A64" s="34" t="s">
        <v>202</v>
      </c>
      <c r="B64" s="55"/>
      <c r="C64" s="6"/>
      <c r="D64" s="6"/>
      <c r="E64" s="6"/>
      <c r="F64" s="6"/>
      <c r="G64" s="6"/>
      <c r="I64" s="6"/>
      <c r="J64" s="6"/>
      <c r="K64" s="8"/>
      <c r="L64" s="6"/>
      <c r="M64" s="41"/>
    </row>
    <row r="65" spans="1:13" ht="14.25">
      <c r="A65" s="6"/>
      <c r="B65" s="56"/>
      <c r="C65" s="6"/>
      <c r="D65" s="6"/>
      <c r="E65" s="6"/>
      <c r="F65" s="6"/>
      <c r="G65" s="6"/>
      <c r="I65" s="6"/>
      <c r="J65" s="6"/>
      <c r="K65" s="8"/>
      <c r="L65" s="6"/>
      <c r="M65" s="41"/>
    </row>
    <row r="66" spans="1:13" ht="14.25">
      <c r="A66" s="34" t="s">
        <v>203</v>
      </c>
      <c r="B66" s="55"/>
      <c r="C66" s="6"/>
      <c r="D66" s="6"/>
      <c r="E66" s="6"/>
      <c r="F66" s="6"/>
      <c r="G66" s="6"/>
      <c r="I66" s="6"/>
      <c r="J66" s="6"/>
      <c r="K66" s="8"/>
      <c r="L66" s="6"/>
      <c r="M66" s="41"/>
    </row>
    <row r="67" spans="1:13" ht="14.25">
      <c r="A67" s="6"/>
      <c r="B67" s="56"/>
      <c r="C67" s="6"/>
      <c r="D67" s="6"/>
      <c r="E67" s="6"/>
      <c r="F67" s="6"/>
      <c r="G67" s="6"/>
      <c r="I67" s="6"/>
      <c r="J67" s="6"/>
      <c r="K67" s="8"/>
      <c r="L67" s="6"/>
      <c r="M67" s="41"/>
    </row>
    <row r="68" spans="1:13" ht="14.25">
      <c r="A68" s="21" t="s">
        <v>71</v>
      </c>
      <c r="B68" s="57" t="s">
        <v>72</v>
      </c>
      <c r="C68" s="34"/>
      <c r="D68" s="34"/>
      <c r="E68" s="6"/>
      <c r="F68" s="6"/>
      <c r="G68" s="6"/>
      <c r="I68" s="6"/>
      <c r="J68" s="6"/>
      <c r="K68" s="8"/>
      <c r="L68" s="6"/>
      <c r="M68" s="41"/>
    </row>
    <row r="69" spans="1:13" ht="14.25">
      <c r="A69" s="6"/>
      <c r="B69" s="56"/>
      <c r="C69" s="6"/>
      <c r="D69" s="6"/>
      <c r="E69" s="6"/>
      <c r="F69" s="6"/>
      <c r="G69" s="6"/>
      <c r="I69" s="6"/>
      <c r="J69" s="6"/>
      <c r="K69" s="8"/>
      <c r="L69" s="6"/>
      <c r="M69" s="41"/>
    </row>
    <row r="70" spans="1:13" s="20" customFormat="1" ht="9.75">
      <c r="A70" s="7">
        <v>30000</v>
      </c>
      <c r="B70" s="58" t="s">
        <v>36</v>
      </c>
      <c r="C70" s="7"/>
      <c r="D70" s="7"/>
      <c r="E70" s="7"/>
      <c r="F70" s="7"/>
      <c r="G70" s="7"/>
      <c r="I70" s="7"/>
      <c r="J70" s="7"/>
      <c r="K70" s="8"/>
      <c r="L70" s="7"/>
      <c r="M70" s="39"/>
    </row>
    <row r="71" spans="1:19" s="20" customFormat="1" ht="12.75" customHeight="1">
      <c r="A71" s="7">
        <f>+A70</f>
        <v>30000</v>
      </c>
      <c r="B71" s="58" t="s">
        <v>36</v>
      </c>
      <c r="C71" s="7">
        <f>+A71+1000</f>
        <v>31000</v>
      </c>
      <c r="D71" s="7" t="s">
        <v>39</v>
      </c>
      <c r="E71" s="7"/>
      <c r="F71" s="7"/>
      <c r="G71" s="81" t="s">
        <v>255</v>
      </c>
      <c r="H71" s="82"/>
      <c r="I71" s="81"/>
      <c r="J71" s="81"/>
      <c r="K71" s="83"/>
      <c r="L71" s="81"/>
      <c r="M71" s="84">
        <v>41000</v>
      </c>
      <c r="N71" s="82"/>
      <c r="O71" s="82" t="s">
        <v>250</v>
      </c>
      <c r="P71" s="82"/>
      <c r="Q71" s="82"/>
      <c r="R71" s="82"/>
      <c r="S71" s="82"/>
    </row>
    <row r="72" spans="1:15" ht="14.25">
      <c r="A72" s="6">
        <f aca="true" t="shared" si="3" ref="A72:A78">+$A$71</f>
        <v>30000</v>
      </c>
      <c r="B72" s="56" t="str">
        <f>+B71</f>
        <v>Income</v>
      </c>
      <c r="C72" s="6">
        <f aca="true" t="shared" si="4" ref="C72:C78">+$C$71</f>
        <v>31000</v>
      </c>
      <c r="D72" s="6" t="str">
        <f>+D71</f>
        <v>Stewardship </v>
      </c>
      <c r="E72" s="6">
        <f>+$C$72+20</f>
        <v>31020</v>
      </c>
      <c r="F72" s="6" t="s">
        <v>40</v>
      </c>
      <c r="G72" s="6"/>
      <c r="I72" s="67"/>
      <c r="J72" s="67"/>
      <c r="K72" s="66"/>
      <c r="L72" s="65"/>
      <c r="M72" s="64" t="s">
        <v>11</v>
      </c>
      <c r="N72" s="63"/>
      <c r="O72" s="63"/>
    </row>
    <row r="73" spans="1:15" ht="14.25">
      <c r="A73" s="6">
        <f t="shared" si="3"/>
        <v>30000</v>
      </c>
      <c r="B73" s="56" t="str">
        <f>+B72</f>
        <v>Income</v>
      </c>
      <c r="C73" s="6">
        <f t="shared" si="4"/>
        <v>31000</v>
      </c>
      <c r="D73" s="6" t="str">
        <f>+D72</f>
        <v>Stewardship </v>
      </c>
      <c r="E73" s="6">
        <f>+E72+20</f>
        <v>31040</v>
      </c>
      <c r="F73" s="6" t="s">
        <v>41</v>
      </c>
      <c r="G73" s="6"/>
      <c r="I73" s="67"/>
      <c r="J73" s="67"/>
      <c r="K73" s="66"/>
      <c r="L73" s="65"/>
      <c r="M73" s="64"/>
      <c r="N73" s="63"/>
      <c r="O73" s="63"/>
    </row>
    <row r="74" spans="1:15" ht="14.25">
      <c r="A74" s="6">
        <f t="shared" si="3"/>
        <v>30000</v>
      </c>
      <c r="B74" s="56" t="str">
        <f>+B72</f>
        <v>Income</v>
      </c>
      <c r="C74" s="6">
        <f t="shared" si="4"/>
        <v>31000</v>
      </c>
      <c r="D74" s="6" t="str">
        <f>+D72</f>
        <v>Stewardship </v>
      </c>
      <c r="E74" s="6">
        <f>+E73+20</f>
        <v>31060</v>
      </c>
      <c r="F74" s="6" t="s">
        <v>248</v>
      </c>
      <c r="G74" s="6"/>
      <c r="I74" s="67"/>
      <c r="J74" s="67"/>
      <c r="K74" s="66"/>
      <c r="L74" s="65"/>
      <c r="M74" s="64"/>
      <c r="N74" s="63"/>
      <c r="O74" s="63"/>
    </row>
    <row r="75" spans="1:15" ht="14.25">
      <c r="A75" s="6">
        <f t="shared" si="3"/>
        <v>30000</v>
      </c>
      <c r="B75" s="56" t="str">
        <f>+B73</f>
        <v>Income</v>
      </c>
      <c r="C75" s="6">
        <f t="shared" si="4"/>
        <v>31000</v>
      </c>
      <c r="D75" s="6" t="str">
        <f>+D73</f>
        <v>Stewardship </v>
      </c>
      <c r="E75" s="6">
        <f>+E74+20</f>
        <v>31080</v>
      </c>
      <c r="F75" s="6" t="s">
        <v>249</v>
      </c>
      <c r="G75" s="6"/>
      <c r="I75" s="67"/>
      <c r="J75" s="67"/>
      <c r="K75" s="66"/>
      <c r="L75" s="65"/>
      <c r="M75" s="64"/>
      <c r="N75" s="63"/>
      <c r="O75" s="63"/>
    </row>
    <row r="76" spans="1:15" ht="14.25">
      <c r="A76" s="6">
        <f t="shared" si="3"/>
        <v>30000</v>
      </c>
      <c r="B76" s="56" t="str">
        <f>+B75</f>
        <v>Income</v>
      </c>
      <c r="C76" s="6">
        <f t="shared" si="4"/>
        <v>31000</v>
      </c>
      <c r="D76" s="6" t="str">
        <f>+D75</f>
        <v>Stewardship </v>
      </c>
      <c r="E76" s="6">
        <f>+E75+20</f>
        <v>31100</v>
      </c>
      <c r="F76" s="6" t="s">
        <v>215</v>
      </c>
      <c r="G76" s="6"/>
      <c r="I76" s="65"/>
      <c r="J76" s="65"/>
      <c r="K76" s="66"/>
      <c r="L76" s="65"/>
      <c r="M76" s="64"/>
      <c r="N76" s="63"/>
      <c r="O76" s="63"/>
    </row>
    <row r="77" spans="1:13" ht="14.25">
      <c r="A77" s="6">
        <f t="shared" si="3"/>
        <v>30000</v>
      </c>
      <c r="B77" s="56" t="str">
        <f>+B76</f>
        <v>Income</v>
      </c>
      <c r="C77" s="6">
        <f t="shared" si="4"/>
        <v>31000</v>
      </c>
      <c r="D77" s="6" t="str">
        <f>+D76</f>
        <v>Stewardship </v>
      </c>
      <c r="E77" s="6">
        <f>+E76+25</f>
        <v>31125</v>
      </c>
      <c r="F77" s="6" t="s">
        <v>42</v>
      </c>
      <c r="G77" s="6"/>
      <c r="I77" s="65"/>
      <c r="J77" s="65"/>
      <c r="K77" s="66"/>
      <c r="L77" s="65"/>
      <c r="M77" s="36">
        <v>41150</v>
      </c>
    </row>
    <row r="78" spans="1:13" ht="14.25">
      <c r="A78" s="6">
        <f t="shared" si="3"/>
        <v>30000</v>
      </c>
      <c r="B78" s="56" t="str">
        <f>+B77</f>
        <v>Income</v>
      </c>
      <c r="C78" s="6">
        <f t="shared" si="4"/>
        <v>31000</v>
      </c>
      <c r="D78" s="6" t="str">
        <f>+D77</f>
        <v>Stewardship </v>
      </c>
      <c r="E78" s="6">
        <v>31150</v>
      </c>
      <c r="F78" s="6" t="s">
        <v>297</v>
      </c>
      <c r="G78" s="6"/>
      <c r="I78" s="6" t="s">
        <v>298</v>
      </c>
      <c r="J78" s="6"/>
      <c r="K78" s="8"/>
      <c r="L78" s="6"/>
      <c r="M78" s="41"/>
    </row>
    <row r="79" spans="1:13" ht="14.25">
      <c r="A79" s="6"/>
      <c r="B79" s="56"/>
      <c r="C79" s="6"/>
      <c r="D79" s="6"/>
      <c r="E79" s="6"/>
      <c r="F79" s="6"/>
      <c r="G79" s="6"/>
      <c r="I79" s="6"/>
      <c r="J79" s="6"/>
      <c r="K79" s="8"/>
      <c r="L79" s="6"/>
      <c r="M79" s="41"/>
    </row>
    <row r="80" spans="1:16" s="20" customFormat="1" ht="12.75" customHeight="1">
      <c r="A80" s="7">
        <f>+$A$70</f>
        <v>30000</v>
      </c>
      <c r="B80" s="58" t="str">
        <f>+$B$70</f>
        <v>Income</v>
      </c>
      <c r="C80" s="7">
        <f>+C71+1000</f>
        <v>32000</v>
      </c>
      <c r="D80" s="7" t="s">
        <v>216</v>
      </c>
      <c r="E80" s="7"/>
      <c r="F80" s="7"/>
      <c r="G80" s="85" t="s">
        <v>256</v>
      </c>
      <c r="H80" s="86"/>
      <c r="I80" s="85"/>
      <c r="J80" s="85"/>
      <c r="K80" s="87"/>
      <c r="L80" s="85"/>
      <c r="M80" s="88"/>
      <c r="N80" s="86"/>
      <c r="O80" s="86" t="s">
        <v>251</v>
      </c>
      <c r="P80" s="86"/>
    </row>
    <row r="81" spans="1:13" ht="14.25">
      <c r="A81" s="6">
        <f>+$A$80</f>
        <v>30000</v>
      </c>
      <c r="B81" s="56" t="str">
        <f>+B80</f>
        <v>Income</v>
      </c>
      <c r="C81" s="6">
        <f>+$C$80</f>
        <v>32000</v>
      </c>
      <c r="D81" s="6" t="s">
        <v>216</v>
      </c>
      <c r="E81" s="6">
        <f>+C81+25</f>
        <v>32025</v>
      </c>
      <c r="F81" s="6" t="s">
        <v>43</v>
      </c>
      <c r="G81" s="6"/>
      <c r="I81" s="6"/>
      <c r="J81" s="6"/>
      <c r="K81" s="8"/>
      <c r="L81" s="6"/>
      <c r="M81" s="41"/>
    </row>
    <row r="82" spans="1:13" ht="14.25">
      <c r="A82" s="6">
        <f aca="true" t="shared" si="5" ref="A82:A91">+$A$80</f>
        <v>30000</v>
      </c>
      <c r="B82" s="56" t="str">
        <f aca="true" t="shared" si="6" ref="B82:B89">+B81</f>
        <v>Income</v>
      </c>
      <c r="C82" s="6">
        <f aca="true" t="shared" si="7" ref="C82:C91">+$C$80</f>
        <v>32000</v>
      </c>
      <c r="D82" s="6" t="s">
        <v>216</v>
      </c>
      <c r="E82" s="6">
        <f>+E81+25</f>
        <v>32050</v>
      </c>
      <c r="F82" s="6" t="s">
        <v>44</v>
      </c>
      <c r="G82" s="6"/>
      <c r="I82" s="6"/>
      <c r="J82" s="6"/>
      <c r="K82" s="8"/>
      <c r="L82" s="6"/>
      <c r="M82" s="41"/>
    </row>
    <row r="83" spans="1:13" ht="14.25">
      <c r="A83" s="6">
        <f t="shared" si="5"/>
        <v>30000</v>
      </c>
      <c r="B83" s="56" t="str">
        <f t="shared" si="6"/>
        <v>Income</v>
      </c>
      <c r="C83" s="6">
        <f t="shared" si="7"/>
        <v>32000</v>
      </c>
      <c r="D83" s="6" t="s">
        <v>216</v>
      </c>
      <c r="E83" s="6">
        <f aca="true" t="shared" si="8" ref="E83:E89">+E82+25</f>
        <v>32075</v>
      </c>
      <c r="F83" s="6" t="s">
        <v>45</v>
      </c>
      <c r="G83" s="6"/>
      <c r="I83" s="6"/>
      <c r="J83" s="6"/>
      <c r="K83" s="8"/>
      <c r="L83" s="6"/>
      <c r="M83" s="41"/>
    </row>
    <row r="84" spans="1:13" ht="14.25">
      <c r="A84" s="14">
        <f t="shared" si="5"/>
        <v>30000</v>
      </c>
      <c r="B84" s="27" t="str">
        <f t="shared" si="6"/>
        <v>Income</v>
      </c>
      <c r="C84" s="14">
        <f t="shared" si="7"/>
        <v>32000</v>
      </c>
      <c r="D84" s="6" t="s">
        <v>216</v>
      </c>
      <c r="E84" s="14">
        <f t="shared" si="8"/>
        <v>32100</v>
      </c>
      <c r="F84" s="14" t="s">
        <v>46</v>
      </c>
      <c r="G84" s="14"/>
      <c r="I84" s="14"/>
      <c r="J84" s="14"/>
      <c r="K84" s="23"/>
      <c r="L84" s="14"/>
      <c r="M84" s="36"/>
    </row>
    <row r="85" spans="1:13" ht="14.25">
      <c r="A85" s="14">
        <f t="shared" si="5"/>
        <v>30000</v>
      </c>
      <c r="B85" s="27" t="str">
        <f t="shared" si="6"/>
        <v>Income</v>
      </c>
      <c r="C85" s="14">
        <f t="shared" si="7"/>
        <v>32000</v>
      </c>
      <c r="D85" s="6" t="s">
        <v>216</v>
      </c>
      <c r="E85" s="14">
        <f t="shared" si="8"/>
        <v>32125</v>
      </c>
      <c r="F85" s="14" t="s">
        <v>208</v>
      </c>
      <c r="G85" s="14"/>
      <c r="I85" s="14"/>
      <c r="J85" s="14"/>
      <c r="K85" s="23"/>
      <c r="L85" s="14"/>
      <c r="M85" s="36"/>
    </row>
    <row r="86" spans="1:13" ht="14.25">
      <c r="A86" s="14">
        <f t="shared" si="5"/>
        <v>30000</v>
      </c>
      <c r="B86" s="27" t="str">
        <f t="shared" si="6"/>
        <v>Income</v>
      </c>
      <c r="C86" s="14">
        <f t="shared" si="7"/>
        <v>32000</v>
      </c>
      <c r="D86" s="6" t="s">
        <v>216</v>
      </c>
      <c r="E86" s="14">
        <f t="shared" si="8"/>
        <v>32150</v>
      </c>
      <c r="F86" s="14" t="s">
        <v>47</v>
      </c>
      <c r="G86" s="14"/>
      <c r="I86" s="14"/>
      <c r="J86" s="14"/>
      <c r="K86" s="23"/>
      <c r="L86" s="14"/>
      <c r="M86" s="36"/>
    </row>
    <row r="87" spans="1:13" ht="14.25">
      <c r="A87" s="6">
        <f t="shared" si="5"/>
        <v>30000</v>
      </c>
      <c r="B87" s="56" t="str">
        <f t="shared" si="6"/>
        <v>Income</v>
      </c>
      <c r="C87" s="6">
        <f t="shared" si="7"/>
        <v>32000</v>
      </c>
      <c r="D87" s="6" t="s">
        <v>216</v>
      </c>
      <c r="E87" s="6">
        <f t="shared" si="8"/>
        <v>32175</v>
      </c>
      <c r="F87" s="6" t="s">
        <v>48</v>
      </c>
      <c r="G87" s="6"/>
      <c r="I87" s="6"/>
      <c r="J87" s="6"/>
      <c r="K87" s="8"/>
      <c r="L87" s="6"/>
      <c r="M87" s="41"/>
    </row>
    <row r="88" spans="1:13" ht="14.25">
      <c r="A88" s="6">
        <f t="shared" si="5"/>
        <v>30000</v>
      </c>
      <c r="B88" s="56" t="str">
        <f t="shared" si="6"/>
        <v>Income</v>
      </c>
      <c r="C88" s="6">
        <f t="shared" si="7"/>
        <v>32000</v>
      </c>
      <c r="D88" s="6" t="s">
        <v>216</v>
      </c>
      <c r="E88" s="6">
        <f t="shared" si="8"/>
        <v>32200</v>
      </c>
      <c r="F88" s="6" t="s">
        <v>257</v>
      </c>
      <c r="G88" s="6"/>
      <c r="I88" s="14"/>
      <c r="J88" s="14"/>
      <c r="K88" s="8"/>
      <c r="L88" s="6"/>
      <c r="M88" s="41"/>
    </row>
    <row r="89" spans="1:13" ht="14.25">
      <c r="A89" s="6">
        <f t="shared" si="5"/>
        <v>30000</v>
      </c>
      <c r="B89" s="56" t="str">
        <f t="shared" si="6"/>
        <v>Income</v>
      </c>
      <c r="C89" s="6">
        <f t="shared" si="7"/>
        <v>32000</v>
      </c>
      <c r="D89" s="6" t="s">
        <v>216</v>
      </c>
      <c r="E89" s="6">
        <f t="shared" si="8"/>
        <v>32225</v>
      </c>
      <c r="F89" s="6" t="s">
        <v>259</v>
      </c>
      <c r="G89" s="6"/>
      <c r="I89" s="6"/>
      <c r="J89" s="6"/>
      <c r="K89" s="8"/>
      <c r="L89" s="6"/>
      <c r="M89" s="41"/>
    </row>
    <row r="90" spans="1:13" ht="14.25">
      <c r="A90" s="6">
        <f t="shared" si="5"/>
        <v>30000</v>
      </c>
      <c r="B90" s="56" t="str">
        <f>+B89</f>
        <v>Income</v>
      </c>
      <c r="C90" s="6">
        <f t="shared" si="7"/>
        <v>32000</v>
      </c>
      <c r="D90" s="6" t="s">
        <v>216</v>
      </c>
      <c r="E90" s="6">
        <f>+E89+25</f>
        <v>32250</v>
      </c>
      <c r="F90" s="6" t="s">
        <v>270</v>
      </c>
      <c r="G90" s="6"/>
      <c r="I90" s="6"/>
      <c r="J90" s="6"/>
      <c r="K90" s="8"/>
      <c r="L90" s="6"/>
      <c r="M90" s="41"/>
    </row>
    <row r="91" spans="1:13" ht="14.25">
      <c r="A91" s="6">
        <f t="shared" si="5"/>
        <v>30000</v>
      </c>
      <c r="B91" s="56" t="str">
        <f>+B89</f>
        <v>Income</v>
      </c>
      <c r="C91" s="6">
        <f t="shared" si="7"/>
        <v>32000</v>
      </c>
      <c r="D91" s="6" t="s">
        <v>216</v>
      </c>
      <c r="E91" s="6">
        <f>+E90+25</f>
        <v>32275</v>
      </c>
      <c r="F91" s="1" t="s">
        <v>258</v>
      </c>
      <c r="G91" s="6"/>
      <c r="I91" s="6"/>
      <c r="J91" s="6"/>
      <c r="K91" s="8"/>
      <c r="L91" s="6"/>
      <c r="M91" s="41"/>
    </row>
    <row r="92" spans="1:13" ht="14.25">
      <c r="A92" s="6"/>
      <c r="B92" s="56"/>
      <c r="C92" s="6"/>
      <c r="D92" s="6"/>
      <c r="E92" s="6"/>
      <c r="F92" s="6"/>
      <c r="G92" s="6"/>
      <c r="I92" s="6"/>
      <c r="J92" s="6"/>
      <c r="K92" s="8"/>
      <c r="L92" s="6"/>
      <c r="M92" s="41"/>
    </row>
    <row r="93" spans="1:13" ht="14.25">
      <c r="A93" s="6"/>
      <c r="B93" s="56"/>
      <c r="C93" s="6"/>
      <c r="D93" s="6"/>
      <c r="E93" s="6"/>
      <c r="F93" s="6"/>
      <c r="G93" s="6"/>
      <c r="I93" s="6"/>
      <c r="J93" s="6"/>
      <c r="K93" s="8"/>
      <c r="L93" s="6"/>
      <c r="M93" s="41"/>
    </row>
    <row r="94" spans="1:16" s="20" customFormat="1" ht="9.75">
      <c r="A94" s="22">
        <f>+A70</f>
        <v>30000</v>
      </c>
      <c r="B94" s="59" t="str">
        <f>+B70</f>
        <v>Income</v>
      </c>
      <c r="C94" s="22">
        <f>+C80+1000</f>
        <v>33000</v>
      </c>
      <c r="D94" s="22" t="s">
        <v>50</v>
      </c>
      <c r="E94" s="22"/>
      <c r="F94" s="22"/>
      <c r="G94" s="85" t="s">
        <v>256</v>
      </c>
      <c r="H94" s="86"/>
      <c r="I94" s="85"/>
      <c r="J94" s="85"/>
      <c r="K94" s="87"/>
      <c r="L94" s="85"/>
      <c r="M94" s="88"/>
      <c r="N94" s="86"/>
      <c r="O94" s="86" t="s">
        <v>251</v>
      </c>
      <c r="P94" s="86"/>
    </row>
    <row r="95" spans="1:13" ht="14.25">
      <c r="A95" s="14">
        <f>+$A$94</f>
        <v>30000</v>
      </c>
      <c r="B95" s="27" t="str">
        <f>+$B$94</f>
        <v>Income</v>
      </c>
      <c r="C95" s="14">
        <f>+$C$94</f>
        <v>33000</v>
      </c>
      <c r="D95" s="14" t="str">
        <f>+D94</f>
        <v>Restricted/Earmarked</v>
      </c>
      <c r="E95" s="14">
        <f>+C95+25</f>
        <v>33025</v>
      </c>
      <c r="F95" s="14" t="s">
        <v>51</v>
      </c>
      <c r="G95" s="14"/>
      <c r="I95" s="14"/>
      <c r="J95" s="14"/>
      <c r="K95" s="23"/>
      <c r="L95" s="14"/>
      <c r="M95" s="36">
        <v>41200</v>
      </c>
    </row>
    <row r="96" spans="1:13" ht="14.25">
      <c r="A96" s="14">
        <f>+$A$94</f>
        <v>30000</v>
      </c>
      <c r="B96" s="27" t="str">
        <f>+$B$94</f>
        <v>Income</v>
      </c>
      <c r="C96" s="14">
        <f>+$C$94</f>
        <v>33000</v>
      </c>
      <c r="D96" s="14" t="str">
        <f>+D95</f>
        <v>Restricted/Earmarked</v>
      </c>
      <c r="E96" s="14">
        <f>+E95+25</f>
        <v>33050</v>
      </c>
      <c r="F96" s="14" t="s">
        <v>53</v>
      </c>
      <c r="G96" s="6"/>
      <c r="I96" s="14"/>
      <c r="J96" s="14"/>
      <c r="K96" s="23"/>
      <c r="L96" s="14"/>
      <c r="M96" s="36">
        <v>41700</v>
      </c>
    </row>
    <row r="97" spans="1:13" ht="14.25">
      <c r="A97" s="14">
        <f>+$A$94</f>
        <v>30000</v>
      </c>
      <c r="B97" s="27" t="str">
        <f>+$B$94</f>
        <v>Income</v>
      </c>
      <c r="C97" s="14">
        <f>+$C$94</f>
        <v>33000</v>
      </c>
      <c r="D97" s="14" t="str">
        <f>+D96</f>
        <v>Restricted/Earmarked</v>
      </c>
      <c r="E97" s="14">
        <f>+E96+25</f>
        <v>33075</v>
      </c>
      <c r="F97" s="14" t="s">
        <v>205</v>
      </c>
      <c r="G97" s="6"/>
      <c r="I97" s="14"/>
      <c r="J97" s="14"/>
      <c r="K97" s="23"/>
      <c r="L97" s="14"/>
      <c r="M97" s="36">
        <v>41700</v>
      </c>
    </row>
    <row r="98" spans="1:13" ht="14.25">
      <c r="A98" s="14">
        <f>+$A$94</f>
        <v>30000</v>
      </c>
      <c r="B98" s="27" t="str">
        <f>+$B$94</f>
        <v>Income</v>
      </c>
      <c r="C98" s="14">
        <f>+$C$94</f>
        <v>33000</v>
      </c>
      <c r="D98" s="14" t="str">
        <f>+D97</f>
        <v>Restricted/Earmarked</v>
      </c>
      <c r="E98" s="14">
        <f>+E97+25</f>
        <v>33100</v>
      </c>
      <c r="F98" s="14" t="s">
        <v>52</v>
      </c>
      <c r="G98" s="14"/>
      <c r="I98" s="14"/>
      <c r="J98" s="14"/>
      <c r="K98" s="23"/>
      <c r="L98" s="14"/>
      <c r="M98" s="36">
        <v>41700</v>
      </c>
    </row>
    <row r="99" spans="1:13" ht="14.25">
      <c r="A99" s="14">
        <f>+$A$94</f>
        <v>30000</v>
      </c>
      <c r="B99" s="27" t="str">
        <f>+$B$94</f>
        <v>Income</v>
      </c>
      <c r="C99" s="14">
        <f>+$C$94</f>
        <v>33000</v>
      </c>
      <c r="D99" s="14" t="str">
        <f>+D98</f>
        <v>Restricted/Earmarked</v>
      </c>
      <c r="E99" s="14">
        <f>+E98+25</f>
        <v>33125</v>
      </c>
      <c r="F99" s="38" t="s">
        <v>49</v>
      </c>
      <c r="G99" s="14"/>
      <c r="I99" s="14"/>
      <c r="J99" s="14"/>
      <c r="K99" s="23"/>
      <c r="L99" s="14"/>
      <c r="M99" s="36">
        <v>41700</v>
      </c>
    </row>
    <row r="100" spans="1:13" ht="14.25">
      <c r="A100" s="14"/>
      <c r="B100" s="27"/>
      <c r="C100" s="14"/>
      <c r="D100" s="14"/>
      <c r="E100" s="14"/>
      <c r="F100" s="14"/>
      <c r="G100" s="14"/>
      <c r="I100" s="14"/>
      <c r="J100" s="14"/>
      <c r="K100" s="23"/>
      <c r="L100" s="14"/>
      <c r="M100" s="36"/>
    </row>
    <row r="101" spans="1:13" ht="14.25">
      <c r="A101" s="6"/>
      <c r="B101" s="56"/>
      <c r="C101" s="6"/>
      <c r="D101" s="6"/>
      <c r="E101" s="6"/>
      <c r="F101" s="6"/>
      <c r="G101" s="6"/>
      <c r="I101" s="6"/>
      <c r="J101" s="6"/>
      <c r="K101" s="8"/>
      <c r="L101" s="6"/>
      <c r="M101" s="41"/>
    </row>
    <row r="102" spans="1:20" s="20" customFormat="1" ht="9.75">
      <c r="A102" s="7">
        <f>+A70</f>
        <v>30000</v>
      </c>
      <c r="B102" s="58" t="s">
        <v>36</v>
      </c>
      <c r="C102" s="7">
        <f>+C94+1000</f>
        <v>34000</v>
      </c>
      <c r="D102" s="7" t="s">
        <v>37</v>
      </c>
      <c r="E102" s="7"/>
      <c r="F102" s="7"/>
      <c r="G102" s="85" t="s">
        <v>256</v>
      </c>
      <c r="H102" s="86"/>
      <c r="I102" s="85"/>
      <c r="J102" s="85"/>
      <c r="K102" s="87"/>
      <c r="L102" s="85"/>
      <c r="M102" s="88">
        <v>42000</v>
      </c>
      <c r="N102" s="89"/>
      <c r="O102" s="86" t="s">
        <v>252</v>
      </c>
      <c r="P102" s="86"/>
      <c r="Q102" s="86"/>
      <c r="R102" s="86"/>
      <c r="S102" s="86"/>
      <c r="T102" s="86"/>
    </row>
    <row r="103" spans="1:21" ht="14.25">
      <c r="A103" s="6">
        <f>+$A$102</f>
        <v>30000</v>
      </c>
      <c r="B103" s="56" t="str">
        <f>+$B$102</f>
        <v>Income</v>
      </c>
      <c r="C103" s="6">
        <f>+$C$102</f>
        <v>34000</v>
      </c>
      <c r="D103" s="6" t="str">
        <f>+D102</f>
        <v>Fundraiser Income</v>
      </c>
      <c r="E103" s="6">
        <f>+C103+25</f>
        <v>34025</v>
      </c>
      <c r="F103" s="6" t="s">
        <v>38</v>
      </c>
      <c r="G103" s="90" t="s">
        <v>253</v>
      </c>
      <c r="H103" s="91"/>
      <c r="I103" s="90"/>
      <c r="J103" s="90"/>
      <c r="K103" s="92"/>
      <c r="L103" s="90"/>
      <c r="M103" s="93">
        <v>42100</v>
      </c>
      <c r="N103" s="94"/>
      <c r="O103" s="94"/>
      <c r="P103" s="94"/>
      <c r="Q103" s="94"/>
      <c r="R103" s="94"/>
      <c r="S103" s="94"/>
      <c r="T103" s="94"/>
      <c r="U103" s="94"/>
    </row>
    <row r="104" spans="1:21" ht="14.25">
      <c r="A104" s="6">
        <f aca="true" t="shared" si="9" ref="A104:A113">+$A$102</f>
        <v>30000</v>
      </c>
      <c r="B104" s="56" t="str">
        <f aca="true" t="shared" si="10" ref="B104:B113">+$B$102</f>
        <v>Income</v>
      </c>
      <c r="C104" s="6">
        <f aca="true" t="shared" si="11" ref="C104:C113">+$C$102</f>
        <v>34000</v>
      </c>
      <c r="D104" s="6" t="str">
        <f aca="true" t="shared" si="12" ref="D104:D111">+D103</f>
        <v>Fundraiser Income</v>
      </c>
      <c r="E104" s="6">
        <f>+E103+25</f>
        <v>34050</v>
      </c>
      <c r="F104" s="6" t="s">
        <v>54</v>
      </c>
      <c r="G104" s="90" t="s">
        <v>254</v>
      </c>
      <c r="H104" s="91"/>
      <c r="I104" s="90"/>
      <c r="J104" s="90"/>
      <c r="K104" s="92"/>
      <c r="L104" s="90"/>
      <c r="M104" s="93">
        <v>42200</v>
      </c>
      <c r="N104" s="94"/>
      <c r="O104" s="94"/>
      <c r="P104" s="94"/>
      <c r="Q104" s="94"/>
      <c r="R104" s="94"/>
      <c r="S104" s="94"/>
      <c r="T104" s="94"/>
      <c r="U104" s="94"/>
    </row>
    <row r="105" spans="1:13" ht="14.25">
      <c r="A105" s="6">
        <f t="shared" si="9"/>
        <v>30000</v>
      </c>
      <c r="B105" s="56" t="str">
        <f t="shared" si="10"/>
        <v>Income</v>
      </c>
      <c r="C105" s="6">
        <f t="shared" si="11"/>
        <v>34000</v>
      </c>
      <c r="D105" s="6" t="str">
        <f t="shared" si="12"/>
        <v>Fundraiser Income</v>
      </c>
      <c r="E105" s="6">
        <f aca="true" t="shared" si="13" ref="E105:E111">+E104+25</f>
        <v>34075</v>
      </c>
      <c r="F105" s="9" t="s">
        <v>55</v>
      </c>
      <c r="G105" s="90" t="s">
        <v>288</v>
      </c>
      <c r="I105" s="9"/>
      <c r="J105" s="9"/>
      <c r="K105" s="24"/>
      <c r="L105" s="9"/>
      <c r="M105" s="43">
        <v>42300</v>
      </c>
    </row>
    <row r="106" spans="1:13" ht="14.25">
      <c r="A106" s="6">
        <f t="shared" si="9"/>
        <v>30000</v>
      </c>
      <c r="B106" s="56" t="str">
        <f t="shared" si="10"/>
        <v>Income</v>
      </c>
      <c r="C106" s="6">
        <f t="shared" si="11"/>
        <v>34000</v>
      </c>
      <c r="D106" s="6" t="str">
        <f t="shared" si="12"/>
        <v>Fundraiser Income</v>
      </c>
      <c r="E106" s="6">
        <f t="shared" si="13"/>
        <v>34100</v>
      </c>
      <c r="F106" s="9" t="s">
        <v>56</v>
      </c>
      <c r="G106" s="9"/>
      <c r="I106" s="9"/>
      <c r="J106" s="9"/>
      <c r="K106" s="24"/>
      <c r="L106" s="9"/>
      <c r="M106" s="43">
        <v>42400</v>
      </c>
    </row>
    <row r="107" spans="1:13" ht="14.25">
      <c r="A107" s="6">
        <f t="shared" si="9"/>
        <v>30000</v>
      </c>
      <c r="B107" s="56" t="str">
        <f t="shared" si="10"/>
        <v>Income</v>
      </c>
      <c r="C107" s="6">
        <f t="shared" si="11"/>
        <v>34000</v>
      </c>
      <c r="D107" s="6" t="str">
        <f t="shared" si="12"/>
        <v>Fundraiser Income</v>
      </c>
      <c r="E107" s="6">
        <f t="shared" si="13"/>
        <v>34125</v>
      </c>
      <c r="F107" s="9" t="s">
        <v>57</v>
      </c>
      <c r="G107" s="9"/>
      <c r="I107" s="9"/>
      <c r="J107" s="9"/>
      <c r="K107" s="24"/>
      <c r="L107" s="9"/>
      <c r="M107" s="43">
        <v>42500</v>
      </c>
    </row>
    <row r="108" spans="1:13" ht="14.25">
      <c r="A108" s="6">
        <f t="shared" si="9"/>
        <v>30000</v>
      </c>
      <c r="B108" s="56" t="str">
        <f t="shared" si="10"/>
        <v>Income</v>
      </c>
      <c r="C108" s="6">
        <f t="shared" si="11"/>
        <v>34000</v>
      </c>
      <c r="D108" s="6" t="str">
        <f>+D107</f>
        <v>Fundraiser Income</v>
      </c>
      <c r="E108" s="6">
        <f>+E107+25</f>
        <v>34150</v>
      </c>
      <c r="F108" s="9" t="s">
        <v>260</v>
      </c>
      <c r="G108" s="9"/>
      <c r="I108" s="9"/>
      <c r="J108" s="9"/>
      <c r="K108" s="24"/>
      <c r="L108" s="9"/>
      <c r="M108" s="43"/>
    </row>
    <row r="109" spans="1:13" ht="14.25">
      <c r="A109" s="6">
        <f t="shared" si="9"/>
        <v>30000</v>
      </c>
      <c r="B109" s="56" t="str">
        <f t="shared" si="10"/>
        <v>Income</v>
      </c>
      <c r="C109" s="6">
        <f t="shared" si="11"/>
        <v>34000</v>
      </c>
      <c r="D109" s="6" t="str">
        <f>+D107</f>
        <v>Fundraiser Income</v>
      </c>
      <c r="E109" s="6">
        <f>+E108+25</f>
        <v>34175</v>
      </c>
      <c r="F109" s="9" t="s">
        <v>268</v>
      </c>
      <c r="G109" s="9"/>
      <c r="I109" s="9"/>
      <c r="J109" s="9"/>
      <c r="K109" s="24"/>
      <c r="L109" s="9"/>
      <c r="M109" s="43">
        <v>42600</v>
      </c>
    </row>
    <row r="110" spans="1:13" ht="14.25">
      <c r="A110" s="6">
        <f t="shared" si="9"/>
        <v>30000</v>
      </c>
      <c r="B110" s="56" t="str">
        <f t="shared" si="10"/>
        <v>Income</v>
      </c>
      <c r="C110" s="6">
        <f t="shared" si="11"/>
        <v>34000</v>
      </c>
      <c r="D110" s="6" t="str">
        <f t="shared" si="12"/>
        <v>Fundraiser Income</v>
      </c>
      <c r="E110" s="6">
        <f t="shared" si="13"/>
        <v>34200</v>
      </c>
      <c r="F110" s="9" t="s">
        <v>59</v>
      </c>
      <c r="G110" s="9"/>
      <c r="I110" s="9"/>
      <c r="J110" s="9"/>
      <c r="K110" s="24"/>
      <c r="L110" s="9"/>
      <c r="M110" s="43">
        <v>42700</v>
      </c>
    </row>
    <row r="111" spans="1:13" ht="14.25">
      <c r="A111" s="14">
        <f t="shared" si="9"/>
        <v>30000</v>
      </c>
      <c r="B111" s="27" t="str">
        <f t="shared" si="10"/>
        <v>Income</v>
      </c>
      <c r="C111" s="14">
        <f t="shared" si="11"/>
        <v>34000</v>
      </c>
      <c r="D111" s="14" t="str">
        <f t="shared" si="12"/>
        <v>Fundraiser Income</v>
      </c>
      <c r="E111" s="14">
        <f t="shared" si="13"/>
        <v>34225</v>
      </c>
      <c r="F111" s="14" t="s">
        <v>60</v>
      </c>
      <c r="G111" s="14"/>
      <c r="I111" s="14"/>
      <c r="J111" s="14"/>
      <c r="K111" s="23"/>
      <c r="L111" s="14"/>
      <c r="M111" s="36">
        <v>41600</v>
      </c>
    </row>
    <row r="112" spans="1:13" ht="14.25">
      <c r="A112" s="14">
        <f t="shared" si="9"/>
        <v>30000</v>
      </c>
      <c r="B112" s="27" t="str">
        <f t="shared" si="10"/>
        <v>Income</v>
      </c>
      <c r="C112" s="14">
        <f t="shared" si="11"/>
        <v>34000</v>
      </c>
      <c r="D112" s="14" t="str">
        <f>+D111</f>
        <v>Fundraiser Income</v>
      </c>
      <c r="E112" s="14">
        <f>+E111+25</f>
        <v>34250</v>
      </c>
      <c r="F112" s="14" t="s">
        <v>271</v>
      </c>
      <c r="G112" s="14"/>
      <c r="I112" s="14"/>
      <c r="J112" s="14"/>
      <c r="K112" s="23"/>
      <c r="L112" s="14"/>
      <c r="M112" s="36"/>
    </row>
    <row r="113" spans="1:13" ht="14.25">
      <c r="A113" s="14">
        <f t="shared" si="9"/>
        <v>30000</v>
      </c>
      <c r="B113" s="27" t="str">
        <f t="shared" si="10"/>
        <v>Income</v>
      </c>
      <c r="C113" s="14">
        <f t="shared" si="11"/>
        <v>34000</v>
      </c>
      <c r="D113" s="14" t="str">
        <f>+D111</f>
        <v>Fundraiser Income</v>
      </c>
      <c r="E113" s="14">
        <f>+E112+25</f>
        <v>34275</v>
      </c>
      <c r="F113" s="38" t="s">
        <v>49</v>
      </c>
      <c r="G113" s="14"/>
      <c r="I113" s="14"/>
      <c r="J113" s="14"/>
      <c r="K113" s="23"/>
      <c r="L113" s="14"/>
      <c r="M113" s="36"/>
    </row>
    <row r="114" spans="1:13" ht="14.25">
      <c r="A114" s="14"/>
      <c r="B114" s="27"/>
      <c r="C114" s="14"/>
      <c r="D114" s="14"/>
      <c r="E114" s="14"/>
      <c r="F114" s="14"/>
      <c r="G114" s="14"/>
      <c r="I114" s="14"/>
      <c r="J114" s="14"/>
      <c r="K114" s="23"/>
      <c r="L114" s="14"/>
      <c r="M114" s="36"/>
    </row>
    <row r="115" spans="1:13" ht="14.25">
      <c r="A115" s="14"/>
      <c r="B115" s="27"/>
      <c r="C115" s="14"/>
      <c r="D115" s="14"/>
      <c r="E115" s="14"/>
      <c r="F115" s="14"/>
      <c r="G115" s="14"/>
      <c r="I115" s="14"/>
      <c r="J115" s="14"/>
      <c r="K115" s="23"/>
      <c r="L115" s="14"/>
      <c r="M115" s="36"/>
    </row>
    <row r="116" spans="1:16" s="20" customFormat="1" ht="9.75">
      <c r="A116" s="22">
        <f>+A70</f>
        <v>30000</v>
      </c>
      <c r="B116" s="59" t="str">
        <f>+B70</f>
        <v>Income</v>
      </c>
      <c r="C116" s="22">
        <f>+C102+1000</f>
        <v>35000</v>
      </c>
      <c r="D116" s="22" t="s">
        <v>61</v>
      </c>
      <c r="E116" s="22"/>
      <c r="F116" s="22"/>
      <c r="G116" s="85" t="s">
        <v>256</v>
      </c>
      <c r="H116" s="86"/>
      <c r="I116" s="85"/>
      <c r="J116" s="85"/>
      <c r="K116" s="87"/>
      <c r="L116" s="85"/>
      <c r="M116" s="88"/>
      <c r="N116" s="86"/>
      <c r="O116" s="86" t="s">
        <v>251</v>
      </c>
      <c r="P116" s="86"/>
    </row>
    <row r="117" spans="1:13" ht="14.25">
      <c r="A117" s="14">
        <f aca="true" t="shared" si="14" ref="A117:A126">+$A$116</f>
        <v>30000</v>
      </c>
      <c r="B117" s="27" t="str">
        <f aca="true" t="shared" si="15" ref="B117:B126">+$B$116</f>
        <v>Income</v>
      </c>
      <c r="C117" s="14">
        <f aca="true" t="shared" si="16" ref="C117:C126">+$C$116</f>
        <v>35000</v>
      </c>
      <c r="D117" s="14" t="str">
        <f aca="true" t="shared" si="17" ref="D117:D126">+$D$116</f>
        <v>Ministries Revenue</v>
      </c>
      <c r="E117" s="14">
        <f>+C117+25</f>
        <v>35025</v>
      </c>
      <c r="F117" s="14" t="s">
        <v>62</v>
      </c>
      <c r="G117" s="14"/>
      <c r="I117" s="14"/>
      <c r="J117" s="14"/>
      <c r="K117" s="23"/>
      <c r="L117" s="14"/>
      <c r="M117" s="36">
        <v>44100</v>
      </c>
    </row>
    <row r="118" spans="1:13" ht="14.25">
      <c r="A118" s="14">
        <f t="shared" si="14"/>
        <v>30000</v>
      </c>
      <c r="B118" s="27" t="str">
        <f t="shared" si="15"/>
        <v>Income</v>
      </c>
      <c r="C118" s="14">
        <f t="shared" si="16"/>
        <v>35000</v>
      </c>
      <c r="D118" s="14" t="str">
        <f t="shared" si="17"/>
        <v>Ministries Revenue</v>
      </c>
      <c r="E118" s="14">
        <f aca="true" t="shared" si="18" ref="E118:E125">+E117+25</f>
        <v>35050</v>
      </c>
      <c r="F118" s="14" t="s">
        <v>63</v>
      </c>
      <c r="G118" s="14"/>
      <c r="I118" s="14"/>
      <c r="J118" s="14"/>
      <c r="K118" s="23"/>
      <c r="L118" s="14"/>
      <c r="M118" s="36">
        <v>44500</v>
      </c>
    </row>
    <row r="119" spans="1:13" ht="14.25">
      <c r="A119" s="14">
        <f t="shared" si="14"/>
        <v>30000</v>
      </c>
      <c r="B119" s="27" t="str">
        <f t="shared" si="15"/>
        <v>Income</v>
      </c>
      <c r="C119" s="14">
        <f t="shared" si="16"/>
        <v>35000</v>
      </c>
      <c r="D119" s="14" t="str">
        <f t="shared" si="17"/>
        <v>Ministries Revenue</v>
      </c>
      <c r="E119" s="14">
        <f t="shared" si="18"/>
        <v>35075</v>
      </c>
      <c r="F119" s="14" t="s">
        <v>64</v>
      </c>
      <c r="G119" s="14" t="s">
        <v>265</v>
      </c>
      <c r="I119" s="14"/>
      <c r="J119" s="14"/>
      <c r="K119" s="23"/>
      <c r="L119" s="14"/>
      <c r="M119" s="36">
        <v>44100</v>
      </c>
    </row>
    <row r="120" spans="1:13" ht="14.25">
      <c r="A120" s="14">
        <f t="shared" si="14"/>
        <v>30000</v>
      </c>
      <c r="B120" s="27" t="str">
        <f t="shared" si="15"/>
        <v>Income</v>
      </c>
      <c r="C120" s="14">
        <f t="shared" si="16"/>
        <v>35000</v>
      </c>
      <c r="D120" s="14" t="str">
        <f t="shared" si="17"/>
        <v>Ministries Revenue</v>
      </c>
      <c r="E120" s="14">
        <f t="shared" si="18"/>
        <v>35100</v>
      </c>
      <c r="F120" s="14" t="s">
        <v>301</v>
      </c>
      <c r="G120" s="14"/>
      <c r="I120" s="14"/>
      <c r="J120" s="14"/>
      <c r="K120" s="23"/>
      <c r="L120" s="14"/>
      <c r="M120" s="36"/>
    </row>
    <row r="121" spans="1:13" ht="14.25">
      <c r="A121" s="14">
        <f t="shared" si="14"/>
        <v>30000</v>
      </c>
      <c r="B121" s="27" t="str">
        <f t="shared" si="15"/>
        <v>Income</v>
      </c>
      <c r="C121" s="14">
        <f t="shared" si="16"/>
        <v>35000</v>
      </c>
      <c r="D121" s="14" t="str">
        <f t="shared" si="17"/>
        <v>Ministries Revenue</v>
      </c>
      <c r="E121" s="14">
        <f t="shared" si="18"/>
        <v>35125</v>
      </c>
      <c r="F121" s="14" t="s">
        <v>261</v>
      </c>
      <c r="G121" s="14" t="s">
        <v>265</v>
      </c>
      <c r="I121" s="14"/>
      <c r="J121" s="14"/>
      <c r="K121" s="23"/>
      <c r="L121" s="14"/>
      <c r="M121" s="36"/>
    </row>
    <row r="122" spans="1:13" ht="14.25">
      <c r="A122" s="14">
        <f t="shared" si="14"/>
        <v>30000</v>
      </c>
      <c r="B122" s="27" t="str">
        <f t="shared" si="15"/>
        <v>Income</v>
      </c>
      <c r="C122" s="14">
        <f t="shared" si="16"/>
        <v>35000</v>
      </c>
      <c r="D122" s="14" t="str">
        <f t="shared" si="17"/>
        <v>Ministries Revenue</v>
      </c>
      <c r="E122" s="14">
        <f t="shared" si="18"/>
        <v>35150</v>
      </c>
      <c r="F122" s="14" t="s">
        <v>262</v>
      </c>
      <c r="G122" s="14" t="s">
        <v>265</v>
      </c>
      <c r="I122" s="14"/>
      <c r="J122" s="14"/>
      <c r="K122" s="23"/>
      <c r="L122" s="14"/>
      <c r="M122" s="36"/>
    </row>
    <row r="123" spans="1:13" ht="14.25">
      <c r="A123" s="14">
        <f t="shared" si="14"/>
        <v>30000</v>
      </c>
      <c r="B123" s="27" t="str">
        <f t="shared" si="15"/>
        <v>Income</v>
      </c>
      <c r="C123" s="14">
        <f t="shared" si="16"/>
        <v>35000</v>
      </c>
      <c r="D123" s="14" t="str">
        <f t="shared" si="17"/>
        <v>Ministries Revenue</v>
      </c>
      <c r="E123" s="14">
        <f t="shared" si="18"/>
        <v>35175</v>
      </c>
      <c r="F123" s="14" t="s">
        <v>264</v>
      </c>
      <c r="G123" s="14" t="s">
        <v>265</v>
      </c>
      <c r="I123" s="14"/>
      <c r="J123" s="14"/>
      <c r="K123" s="23"/>
      <c r="L123" s="14"/>
      <c r="M123" s="36"/>
    </row>
    <row r="124" spans="1:13" ht="14.25">
      <c r="A124" s="14">
        <f t="shared" si="14"/>
        <v>30000</v>
      </c>
      <c r="B124" s="27" t="str">
        <f t="shared" si="15"/>
        <v>Income</v>
      </c>
      <c r="C124" s="14">
        <f t="shared" si="16"/>
        <v>35000</v>
      </c>
      <c r="D124" s="14" t="str">
        <f t="shared" si="17"/>
        <v>Ministries Revenue</v>
      </c>
      <c r="E124" s="14">
        <f t="shared" si="18"/>
        <v>35200</v>
      </c>
      <c r="F124" s="14" t="s">
        <v>263</v>
      </c>
      <c r="G124" s="14" t="s">
        <v>265</v>
      </c>
      <c r="I124" s="14"/>
      <c r="J124" s="14"/>
      <c r="K124" s="23"/>
      <c r="L124" s="14"/>
      <c r="M124" s="36"/>
    </row>
    <row r="125" spans="1:13" ht="14.25">
      <c r="A125" s="14">
        <f t="shared" si="14"/>
        <v>30000</v>
      </c>
      <c r="B125" s="27" t="str">
        <f t="shared" si="15"/>
        <v>Income</v>
      </c>
      <c r="C125" s="14">
        <f t="shared" si="16"/>
        <v>35000</v>
      </c>
      <c r="D125" s="14" t="str">
        <f t="shared" si="17"/>
        <v>Ministries Revenue</v>
      </c>
      <c r="E125" s="14">
        <f t="shared" si="18"/>
        <v>35225</v>
      </c>
      <c r="F125" s="38" t="s">
        <v>302</v>
      </c>
      <c r="G125" s="14"/>
      <c r="I125" s="14"/>
      <c r="J125" s="14"/>
      <c r="K125" s="23"/>
      <c r="L125" s="14"/>
      <c r="M125" s="36"/>
    </row>
    <row r="126" spans="1:13" ht="14.25">
      <c r="A126" s="14">
        <f t="shared" si="14"/>
        <v>30000</v>
      </c>
      <c r="B126" s="27" t="str">
        <f t="shared" si="15"/>
        <v>Income</v>
      </c>
      <c r="C126" s="14">
        <f t="shared" si="16"/>
        <v>35000</v>
      </c>
      <c r="D126" s="14" t="str">
        <f t="shared" si="17"/>
        <v>Ministries Revenue</v>
      </c>
      <c r="E126" s="14">
        <v>35250</v>
      </c>
      <c r="F126" s="14" t="s">
        <v>49</v>
      </c>
      <c r="G126" s="14"/>
      <c r="I126" s="14"/>
      <c r="J126" s="14"/>
      <c r="K126" s="23"/>
      <c r="L126" s="14"/>
      <c r="M126" s="36"/>
    </row>
    <row r="127" spans="1:13" ht="14.25">
      <c r="A127" s="14"/>
      <c r="B127" s="27"/>
      <c r="C127" s="14"/>
      <c r="D127" s="14"/>
      <c r="E127" s="14"/>
      <c r="F127" s="14"/>
      <c r="G127" s="14"/>
      <c r="I127" s="14"/>
      <c r="J127" s="14"/>
      <c r="K127" s="23"/>
      <c r="L127" s="14"/>
      <c r="M127" s="36"/>
    </row>
    <row r="128" spans="1:14" s="20" customFormat="1" ht="9.75">
      <c r="A128" s="7">
        <f>+$A$70</f>
        <v>30000</v>
      </c>
      <c r="B128" s="58" t="str">
        <f>+B70</f>
        <v>Income</v>
      </c>
      <c r="C128" s="7">
        <f>+C116+1000</f>
        <v>36000</v>
      </c>
      <c r="D128" s="7" t="s">
        <v>65</v>
      </c>
      <c r="E128" s="7"/>
      <c r="F128" s="7"/>
      <c r="G128" s="7"/>
      <c r="I128" s="7"/>
      <c r="J128" s="7"/>
      <c r="K128" s="8"/>
      <c r="L128" s="7"/>
      <c r="M128" s="39">
        <v>43000</v>
      </c>
      <c r="N128" s="18"/>
    </row>
    <row r="129" spans="1:16" ht="9.75">
      <c r="A129" s="6">
        <f>+$A$128</f>
        <v>30000</v>
      </c>
      <c r="B129" s="56" t="str">
        <f>+$B$128</f>
        <v>Income</v>
      </c>
      <c r="C129" s="6">
        <f>+$C$128</f>
        <v>36000</v>
      </c>
      <c r="D129" s="6" t="str">
        <f>+$D$128</f>
        <v>Outreach Revenue</v>
      </c>
      <c r="E129" s="6">
        <f>+C129+25</f>
        <v>36025</v>
      </c>
      <c r="F129" s="6" t="s">
        <v>66</v>
      </c>
      <c r="G129" s="85" t="s">
        <v>256</v>
      </c>
      <c r="H129" s="86"/>
      <c r="I129" s="85"/>
      <c r="J129" s="85"/>
      <c r="K129" s="87"/>
      <c r="L129" s="85"/>
      <c r="M129" s="88"/>
      <c r="N129" s="86"/>
      <c r="O129" s="86" t="s">
        <v>251</v>
      </c>
      <c r="P129" s="86"/>
    </row>
    <row r="130" spans="1:13" ht="14.25">
      <c r="A130" s="6">
        <f aca="true" t="shared" si="19" ref="A130:A140">+$A$128</f>
        <v>30000</v>
      </c>
      <c r="B130" s="56" t="str">
        <f aca="true" t="shared" si="20" ref="B130:B140">+$B$128</f>
        <v>Income</v>
      </c>
      <c r="C130" s="6">
        <f aca="true" t="shared" si="21" ref="C130:C140">+$C$128</f>
        <v>36000</v>
      </c>
      <c r="D130" s="6" t="str">
        <f aca="true" t="shared" si="22" ref="D130:D140">+$D$128</f>
        <v>Outreach Revenue</v>
      </c>
      <c r="E130" s="6">
        <f aca="true" t="shared" si="23" ref="E130:E136">+E129+25</f>
        <v>36050</v>
      </c>
      <c r="F130" s="6" t="s">
        <v>303</v>
      </c>
      <c r="G130" s="6"/>
      <c r="I130" s="6"/>
      <c r="J130" s="6"/>
      <c r="K130" s="8"/>
      <c r="L130" s="6"/>
      <c r="M130" s="41">
        <v>43200</v>
      </c>
    </row>
    <row r="131" spans="1:13" ht="14.25">
      <c r="A131" s="6">
        <f t="shared" si="19"/>
        <v>30000</v>
      </c>
      <c r="B131" s="56" t="str">
        <f t="shared" si="20"/>
        <v>Income</v>
      </c>
      <c r="C131" s="6">
        <f t="shared" si="21"/>
        <v>36000</v>
      </c>
      <c r="D131" s="6" t="str">
        <f t="shared" si="22"/>
        <v>Outreach Revenue</v>
      </c>
      <c r="E131" s="6">
        <f t="shared" si="23"/>
        <v>36075</v>
      </c>
      <c r="F131" s="6" t="s">
        <v>67</v>
      </c>
      <c r="G131" s="6"/>
      <c r="I131" s="6"/>
      <c r="J131" s="6"/>
      <c r="K131" s="8"/>
      <c r="L131" s="6"/>
      <c r="M131" s="41">
        <v>43300</v>
      </c>
    </row>
    <row r="132" spans="1:13" ht="14.25">
      <c r="A132" s="6">
        <f t="shared" si="19"/>
        <v>30000</v>
      </c>
      <c r="B132" s="56" t="str">
        <f t="shared" si="20"/>
        <v>Income</v>
      </c>
      <c r="C132" s="6">
        <f t="shared" si="21"/>
        <v>36000</v>
      </c>
      <c r="D132" s="6" t="str">
        <f t="shared" si="22"/>
        <v>Outreach Revenue</v>
      </c>
      <c r="E132" s="6">
        <f>+E131+25</f>
        <v>36100</v>
      </c>
      <c r="F132" s="6" t="s">
        <v>273</v>
      </c>
      <c r="G132" s="6"/>
      <c r="I132" s="6"/>
      <c r="J132" s="6"/>
      <c r="K132" s="8"/>
      <c r="L132" s="6"/>
      <c r="M132" s="41"/>
    </row>
    <row r="133" spans="1:13" ht="14.25">
      <c r="A133" s="6">
        <f t="shared" si="19"/>
        <v>30000</v>
      </c>
      <c r="B133" s="56" t="str">
        <f t="shared" si="20"/>
        <v>Income</v>
      </c>
      <c r="C133" s="6">
        <f t="shared" si="21"/>
        <v>36000</v>
      </c>
      <c r="D133" s="6" t="str">
        <f t="shared" si="22"/>
        <v>Outreach Revenue</v>
      </c>
      <c r="E133" s="6">
        <f>+E132+25</f>
        <v>36125</v>
      </c>
      <c r="F133" s="6" t="s">
        <v>274</v>
      </c>
      <c r="G133" s="6"/>
      <c r="I133" s="6"/>
      <c r="J133" s="6"/>
      <c r="K133" s="8"/>
      <c r="L133" s="6"/>
      <c r="M133" s="41"/>
    </row>
    <row r="134" spans="1:13" ht="14.25">
      <c r="A134" s="6">
        <f t="shared" si="19"/>
        <v>30000</v>
      </c>
      <c r="B134" s="56" t="str">
        <f t="shared" si="20"/>
        <v>Income</v>
      </c>
      <c r="C134" s="6">
        <f t="shared" si="21"/>
        <v>36000</v>
      </c>
      <c r="D134" s="6" t="str">
        <f t="shared" si="22"/>
        <v>Outreach Revenue</v>
      </c>
      <c r="E134" s="6">
        <f>+E133+25</f>
        <v>36150</v>
      </c>
      <c r="F134" s="9" t="s">
        <v>222</v>
      </c>
      <c r="G134" s="9"/>
      <c r="I134" s="9"/>
      <c r="J134" s="9"/>
      <c r="K134" s="24"/>
      <c r="L134" s="9"/>
      <c r="M134" s="43">
        <v>43400</v>
      </c>
    </row>
    <row r="135" spans="1:13" ht="14.25">
      <c r="A135" s="6">
        <f t="shared" si="19"/>
        <v>30000</v>
      </c>
      <c r="B135" s="56" t="str">
        <f t="shared" si="20"/>
        <v>Income</v>
      </c>
      <c r="C135" s="6">
        <f t="shared" si="21"/>
        <v>36000</v>
      </c>
      <c r="D135" s="6" t="str">
        <f t="shared" si="22"/>
        <v>Outreach Revenue</v>
      </c>
      <c r="E135" s="6">
        <f t="shared" si="23"/>
        <v>36175</v>
      </c>
      <c r="F135" s="9" t="s">
        <v>68</v>
      </c>
      <c r="G135" s="9"/>
      <c r="I135" s="9"/>
      <c r="J135" s="9"/>
      <c r="K135" s="24"/>
      <c r="L135" s="9"/>
      <c r="M135" s="43">
        <v>43500</v>
      </c>
    </row>
    <row r="136" spans="1:13" ht="14.25">
      <c r="A136" s="6">
        <f t="shared" si="19"/>
        <v>30000</v>
      </c>
      <c r="B136" s="56" t="str">
        <f t="shared" si="20"/>
        <v>Income</v>
      </c>
      <c r="C136" s="6">
        <f t="shared" si="21"/>
        <v>36000</v>
      </c>
      <c r="D136" s="6" t="str">
        <f t="shared" si="22"/>
        <v>Outreach Revenue</v>
      </c>
      <c r="E136" s="6">
        <f t="shared" si="23"/>
        <v>36200</v>
      </c>
      <c r="F136" s="6" t="s">
        <v>69</v>
      </c>
      <c r="G136" s="6"/>
      <c r="I136" s="6"/>
      <c r="J136" s="6"/>
      <c r="K136" s="8"/>
      <c r="L136" s="6"/>
      <c r="M136" s="41">
        <v>43600</v>
      </c>
    </row>
    <row r="137" spans="1:13" ht="14.25">
      <c r="A137" s="6">
        <f t="shared" si="19"/>
        <v>30000</v>
      </c>
      <c r="B137" s="56" t="str">
        <f t="shared" si="20"/>
        <v>Income</v>
      </c>
      <c r="C137" s="6">
        <f t="shared" si="21"/>
        <v>36000</v>
      </c>
      <c r="D137" s="6" t="str">
        <f t="shared" si="22"/>
        <v>Outreach Revenue</v>
      </c>
      <c r="E137" s="6">
        <f>+E136+25</f>
        <v>36225</v>
      </c>
      <c r="F137" s="6" t="s">
        <v>275</v>
      </c>
      <c r="G137" s="6"/>
      <c r="I137" s="6"/>
      <c r="J137" s="6"/>
      <c r="K137" s="8"/>
      <c r="L137" s="6"/>
      <c r="M137" s="41"/>
    </row>
    <row r="138" spans="1:13" ht="14.25">
      <c r="A138" s="6">
        <f t="shared" si="19"/>
        <v>30000</v>
      </c>
      <c r="B138" s="56" t="str">
        <f t="shared" si="20"/>
        <v>Income</v>
      </c>
      <c r="C138" s="6">
        <f t="shared" si="21"/>
        <v>36000</v>
      </c>
      <c r="D138" s="6" t="str">
        <f t="shared" si="22"/>
        <v>Outreach Revenue</v>
      </c>
      <c r="E138" s="6">
        <f>+E137+25</f>
        <v>36250</v>
      </c>
      <c r="F138" s="18" t="s">
        <v>304</v>
      </c>
      <c r="G138" s="6"/>
      <c r="I138" s="6"/>
      <c r="J138" s="6"/>
      <c r="K138" s="8"/>
      <c r="L138" s="6"/>
      <c r="M138" s="41">
        <v>43700</v>
      </c>
    </row>
    <row r="139" spans="1:13" ht="14.25">
      <c r="A139" s="6">
        <f t="shared" si="19"/>
        <v>30000</v>
      </c>
      <c r="B139" s="56" t="str">
        <f t="shared" si="20"/>
        <v>Income</v>
      </c>
      <c r="C139" s="6">
        <f t="shared" si="21"/>
        <v>36000</v>
      </c>
      <c r="D139" s="6" t="str">
        <f t="shared" si="22"/>
        <v>Outreach Revenue</v>
      </c>
      <c r="E139" s="6">
        <v>36275</v>
      </c>
      <c r="F139" s="6" t="s">
        <v>305</v>
      </c>
      <c r="G139" s="6"/>
      <c r="I139" s="6"/>
      <c r="J139" s="6"/>
      <c r="K139" s="8"/>
      <c r="L139" s="6"/>
      <c r="M139" s="41"/>
    </row>
    <row r="140" spans="1:13" ht="14.25">
      <c r="A140" s="6">
        <f t="shared" si="19"/>
        <v>30000</v>
      </c>
      <c r="B140" s="56" t="str">
        <f t="shared" si="20"/>
        <v>Income</v>
      </c>
      <c r="C140" s="6">
        <f t="shared" si="21"/>
        <v>36000</v>
      </c>
      <c r="D140" s="6" t="str">
        <f t="shared" si="22"/>
        <v>Outreach Revenue</v>
      </c>
      <c r="E140" s="6">
        <v>36300</v>
      </c>
      <c r="F140" s="13" t="s">
        <v>49</v>
      </c>
      <c r="G140" s="6"/>
      <c r="I140" s="6"/>
      <c r="J140" s="6"/>
      <c r="K140" s="8"/>
      <c r="L140" s="6"/>
      <c r="M140" s="41"/>
    </row>
    <row r="141" spans="1:13" ht="14.25">
      <c r="A141" s="14"/>
      <c r="B141" s="27"/>
      <c r="C141" s="14"/>
      <c r="D141" s="14"/>
      <c r="E141" s="14"/>
      <c r="F141" s="14"/>
      <c r="G141" s="14"/>
      <c r="I141" s="14"/>
      <c r="J141" s="14"/>
      <c r="K141" s="23"/>
      <c r="L141" s="14"/>
      <c r="M141" s="36"/>
    </row>
    <row r="142" spans="1:13" s="20" customFormat="1" ht="9.75">
      <c r="A142" s="21">
        <f>+A70</f>
        <v>30000</v>
      </c>
      <c r="B142" s="57" t="s">
        <v>70</v>
      </c>
      <c r="C142" s="21"/>
      <c r="D142" s="21" t="s">
        <v>34</v>
      </c>
      <c r="E142" s="34" t="s">
        <v>72</v>
      </c>
      <c r="F142" s="21"/>
      <c r="G142" s="24" t="s">
        <v>217</v>
      </c>
      <c r="I142" s="46"/>
      <c r="J142" s="46"/>
      <c r="K142" s="24"/>
      <c r="L142" s="46"/>
      <c r="M142" s="44"/>
    </row>
    <row r="143" spans="1:13" ht="14.25">
      <c r="A143" s="9"/>
      <c r="B143" s="60"/>
      <c r="C143" s="9"/>
      <c r="D143" s="9"/>
      <c r="E143" s="9"/>
      <c r="F143" s="9"/>
      <c r="G143" s="10"/>
      <c r="I143" s="10"/>
      <c r="J143" s="10"/>
      <c r="K143" s="24"/>
      <c r="L143" s="10"/>
      <c r="M143" s="43"/>
    </row>
    <row r="144" spans="1:13" ht="14.25">
      <c r="A144" s="21" t="s">
        <v>73</v>
      </c>
      <c r="B144" s="57" t="s">
        <v>72</v>
      </c>
      <c r="C144" s="21"/>
      <c r="D144" s="21"/>
      <c r="E144" s="9"/>
      <c r="F144" s="9"/>
      <c r="G144" s="10"/>
      <c r="I144" s="10"/>
      <c r="J144" s="10"/>
      <c r="K144" s="24"/>
      <c r="L144" s="10"/>
      <c r="M144" s="43"/>
    </row>
    <row r="145" spans="1:13" ht="14.25">
      <c r="A145" s="9"/>
      <c r="B145" s="60"/>
      <c r="C145" s="9"/>
      <c r="D145" s="9"/>
      <c r="E145" s="9"/>
      <c r="F145" s="9"/>
      <c r="G145" s="10"/>
      <c r="I145" s="10"/>
      <c r="J145" s="10"/>
      <c r="K145" s="24"/>
      <c r="L145" s="10"/>
      <c r="M145" s="43"/>
    </row>
    <row r="146" spans="1:13" s="20" customFormat="1" ht="9.75">
      <c r="A146" s="7">
        <v>40000</v>
      </c>
      <c r="B146" s="58" t="s">
        <v>74</v>
      </c>
      <c r="C146" s="7"/>
      <c r="D146" s="7"/>
      <c r="E146" s="7"/>
      <c r="F146" s="7"/>
      <c r="G146" s="7"/>
      <c r="I146" s="7"/>
      <c r="J146" s="7"/>
      <c r="K146" s="8"/>
      <c r="L146" s="7"/>
      <c r="M146" s="39" t="s">
        <v>12</v>
      </c>
    </row>
    <row r="147" spans="1:13" s="20" customFormat="1" ht="9.75">
      <c r="A147" s="7">
        <f>+$A$146</f>
        <v>40000</v>
      </c>
      <c r="B147" s="58" t="str">
        <f>+B146</f>
        <v>Expenses</v>
      </c>
      <c r="C147" s="7">
        <f>+A147+1000</f>
        <v>41000</v>
      </c>
      <c r="D147" s="7" t="s">
        <v>75</v>
      </c>
      <c r="E147" s="7"/>
      <c r="F147" s="7"/>
      <c r="G147" s="7"/>
      <c r="I147" s="7"/>
      <c r="J147" s="7"/>
      <c r="K147" s="8"/>
      <c r="L147" s="7"/>
      <c r="M147" s="39" t="s">
        <v>13</v>
      </c>
    </row>
    <row r="148" spans="1:13" ht="14.25">
      <c r="A148" s="6">
        <f>+$A$147</f>
        <v>40000</v>
      </c>
      <c r="B148" s="56" t="str">
        <f>+$B$147</f>
        <v>Expenses</v>
      </c>
      <c r="C148" s="6">
        <f>+$C$147</f>
        <v>41000</v>
      </c>
      <c r="D148" s="6" t="str">
        <f>+$D$147</f>
        <v>Administrative</v>
      </c>
      <c r="E148" s="6">
        <f>+C148+25</f>
        <v>41025</v>
      </c>
      <c r="F148" s="6" t="s">
        <v>76</v>
      </c>
      <c r="G148" s="6"/>
      <c r="I148" s="6"/>
      <c r="J148" s="6"/>
      <c r="K148" s="8"/>
      <c r="L148" s="6"/>
      <c r="M148" s="41">
        <v>61050</v>
      </c>
    </row>
    <row r="149" spans="1:13" ht="14.25">
      <c r="A149" s="6">
        <f aca="true" t="shared" si="24" ref="A149:A164">+$A$147</f>
        <v>40000</v>
      </c>
      <c r="B149" s="56" t="str">
        <f aca="true" t="shared" si="25" ref="B149:B164">+$B$147</f>
        <v>Expenses</v>
      </c>
      <c r="C149" s="6">
        <f aca="true" t="shared" si="26" ref="C149:C164">+$C$147</f>
        <v>41000</v>
      </c>
      <c r="D149" s="6" t="str">
        <f aca="true" t="shared" si="27" ref="D149:D164">+$D$147</f>
        <v>Administrative</v>
      </c>
      <c r="E149" s="6">
        <f>+E148+25</f>
        <v>41050</v>
      </c>
      <c r="F149" s="6" t="s">
        <v>77</v>
      </c>
      <c r="G149" s="6"/>
      <c r="I149" s="6"/>
      <c r="J149" s="6"/>
      <c r="K149" s="8"/>
      <c r="L149" s="6"/>
      <c r="M149" s="41" t="s">
        <v>14</v>
      </c>
    </row>
    <row r="150" spans="1:13" ht="14.25">
      <c r="A150" s="6">
        <f t="shared" si="24"/>
        <v>40000</v>
      </c>
      <c r="B150" s="56" t="str">
        <f t="shared" si="25"/>
        <v>Expenses</v>
      </c>
      <c r="C150" s="6">
        <f t="shared" si="26"/>
        <v>41000</v>
      </c>
      <c r="D150" s="6" t="str">
        <f t="shared" si="27"/>
        <v>Administrative</v>
      </c>
      <c r="E150" s="6">
        <f aca="true" t="shared" si="28" ref="E150:E155">+E149+25</f>
        <v>41075</v>
      </c>
      <c r="F150" s="6" t="s">
        <v>78</v>
      </c>
      <c r="G150" s="6"/>
      <c r="I150" s="6"/>
      <c r="J150" s="6"/>
      <c r="K150" s="8"/>
      <c r="L150" s="6"/>
      <c r="M150" s="41" t="s">
        <v>15</v>
      </c>
    </row>
    <row r="151" spans="1:13" ht="14.25">
      <c r="A151" s="6">
        <f t="shared" si="24"/>
        <v>40000</v>
      </c>
      <c r="B151" s="56" t="str">
        <f t="shared" si="25"/>
        <v>Expenses</v>
      </c>
      <c r="C151" s="6">
        <f t="shared" si="26"/>
        <v>41000</v>
      </c>
      <c r="D151" s="6" t="str">
        <f t="shared" si="27"/>
        <v>Administrative</v>
      </c>
      <c r="E151" s="6">
        <f t="shared" si="28"/>
        <v>41100</v>
      </c>
      <c r="F151" s="6" t="s">
        <v>79</v>
      </c>
      <c r="G151" s="6"/>
      <c r="I151" s="6"/>
      <c r="J151" s="6"/>
      <c r="K151" s="8"/>
      <c r="L151" s="6"/>
      <c r="M151" s="41" t="s">
        <v>16</v>
      </c>
    </row>
    <row r="152" spans="1:13" ht="14.25">
      <c r="A152" s="6">
        <f t="shared" si="24"/>
        <v>40000</v>
      </c>
      <c r="B152" s="56" t="str">
        <f t="shared" si="25"/>
        <v>Expenses</v>
      </c>
      <c r="C152" s="6">
        <f t="shared" si="26"/>
        <v>41000</v>
      </c>
      <c r="D152" s="6" t="str">
        <f t="shared" si="27"/>
        <v>Administrative</v>
      </c>
      <c r="E152" s="6">
        <f t="shared" si="28"/>
        <v>41125</v>
      </c>
      <c r="F152" s="6" t="s">
        <v>80</v>
      </c>
      <c r="G152" s="6"/>
      <c r="I152" s="6"/>
      <c r="J152" s="6"/>
      <c r="K152" s="8"/>
      <c r="L152" s="6"/>
      <c r="M152" s="41" t="s">
        <v>17</v>
      </c>
    </row>
    <row r="153" spans="1:13" ht="14.25">
      <c r="A153" s="6">
        <f t="shared" si="24"/>
        <v>40000</v>
      </c>
      <c r="B153" s="56" t="str">
        <f t="shared" si="25"/>
        <v>Expenses</v>
      </c>
      <c r="C153" s="6">
        <f t="shared" si="26"/>
        <v>41000</v>
      </c>
      <c r="D153" s="6" t="str">
        <f t="shared" si="27"/>
        <v>Administrative</v>
      </c>
      <c r="E153" s="6">
        <f t="shared" si="28"/>
        <v>41150</v>
      </c>
      <c r="F153" s="6" t="s">
        <v>81</v>
      </c>
      <c r="G153" s="6"/>
      <c r="I153" s="6"/>
      <c r="J153" s="6"/>
      <c r="K153" s="8"/>
      <c r="L153" s="6"/>
      <c r="M153" s="41" t="s">
        <v>18</v>
      </c>
    </row>
    <row r="154" spans="1:13" ht="14.25">
      <c r="A154" s="6">
        <f t="shared" si="24"/>
        <v>40000</v>
      </c>
      <c r="B154" s="56" t="str">
        <f t="shared" si="25"/>
        <v>Expenses</v>
      </c>
      <c r="C154" s="6">
        <f t="shared" si="26"/>
        <v>41000</v>
      </c>
      <c r="D154" s="6" t="str">
        <f t="shared" si="27"/>
        <v>Administrative</v>
      </c>
      <c r="E154" s="6">
        <f t="shared" si="28"/>
        <v>41175</v>
      </c>
      <c r="F154" s="6" t="s">
        <v>82</v>
      </c>
      <c r="G154" s="6"/>
      <c r="I154" s="6"/>
      <c r="J154" s="6"/>
      <c r="K154" s="8"/>
      <c r="L154" s="6"/>
      <c r="M154" s="41" t="s">
        <v>19</v>
      </c>
    </row>
    <row r="155" spans="1:13" ht="14.25">
      <c r="A155" s="6">
        <f t="shared" si="24"/>
        <v>40000</v>
      </c>
      <c r="B155" s="56" t="str">
        <f t="shared" si="25"/>
        <v>Expenses</v>
      </c>
      <c r="C155" s="6">
        <f t="shared" si="26"/>
        <v>41000</v>
      </c>
      <c r="D155" s="6" t="str">
        <f t="shared" si="27"/>
        <v>Administrative</v>
      </c>
      <c r="E155" s="6">
        <f t="shared" si="28"/>
        <v>41200</v>
      </c>
      <c r="F155" s="6" t="s">
        <v>306</v>
      </c>
      <c r="G155" s="8" t="s">
        <v>23</v>
      </c>
      <c r="I155" s="5"/>
      <c r="J155" s="5"/>
      <c r="K155" s="8"/>
      <c r="L155" s="5"/>
      <c r="M155" s="41">
        <v>61700</v>
      </c>
    </row>
    <row r="156" spans="1:13" ht="14.25">
      <c r="A156" s="6">
        <f t="shared" si="24"/>
        <v>40000</v>
      </c>
      <c r="B156" s="56" t="str">
        <f t="shared" si="25"/>
        <v>Expenses</v>
      </c>
      <c r="C156" s="6">
        <f t="shared" si="26"/>
        <v>41000</v>
      </c>
      <c r="D156" s="6" t="str">
        <f t="shared" si="27"/>
        <v>Administrative</v>
      </c>
      <c r="E156" s="6">
        <f aca="true" t="shared" si="29" ref="E156:E163">+E155+25</f>
        <v>41225</v>
      </c>
      <c r="F156" s="6" t="s">
        <v>307</v>
      </c>
      <c r="G156" s="8"/>
      <c r="I156" s="5"/>
      <c r="J156" s="5"/>
      <c r="K156" s="8"/>
      <c r="L156" s="5"/>
      <c r="M156" s="41"/>
    </row>
    <row r="157" spans="1:13" ht="14.25">
      <c r="A157" s="6">
        <f t="shared" si="24"/>
        <v>40000</v>
      </c>
      <c r="B157" s="56" t="str">
        <f t="shared" si="25"/>
        <v>Expenses</v>
      </c>
      <c r="C157" s="6">
        <f t="shared" si="26"/>
        <v>41000</v>
      </c>
      <c r="D157" s="6" t="str">
        <f t="shared" si="27"/>
        <v>Administrative</v>
      </c>
      <c r="E157" s="6">
        <f t="shared" si="29"/>
        <v>41250</v>
      </c>
      <c r="F157" s="6" t="s">
        <v>83</v>
      </c>
      <c r="G157" s="8" t="s">
        <v>33</v>
      </c>
      <c r="I157" s="5"/>
      <c r="J157" s="5"/>
      <c r="K157" s="8"/>
      <c r="L157" s="5"/>
      <c r="M157" s="41">
        <v>61800</v>
      </c>
    </row>
    <row r="158" spans="1:13" ht="14.25">
      <c r="A158" s="6">
        <f t="shared" si="24"/>
        <v>40000</v>
      </c>
      <c r="B158" s="56" t="str">
        <f t="shared" si="25"/>
        <v>Expenses</v>
      </c>
      <c r="C158" s="6">
        <f t="shared" si="26"/>
        <v>41000</v>
      </c>
      <c r="D158" s="6" t="str">
        <f t="shared" si="27"/>
        <v>Administrative</v>
      </c>
      <c r="E158" s="6">
        <f t="shared" si="29"/>
        <v>41275</v>
      </c>
      <c r="F158" s="6" t="s">
        <v>84</v>
      </c>
      <c r="G158" s="8"/>
      <c r="I158" s="5"/>
      <c r="J158" s="5"/>
      <c r="K158" s="8"/>
      <c r="L158" s="5"/>
      <c r="M158" s="41">
        <v>61910</v>
      </c>
    </row>
    <row r="159" spans="1:13" ht="14.25">
      <c r="A159" s="6">
        <f t="shared" si="24"/>
        <v>40000</v>
      </c>
      <c r="B159" s="56" t="str">
        <f t="shared" si="25"/>
        <v>Expenses</v>
      </c>
      <c r="C159" s="6">
        <f t="shared" si="26"/>
        <v>41000</v>
      </c>
      <c r="D159" s="6" t="str">
        <f t="shared" si="27"/>
        <v>Administrative</v>
      </c>
      <c r="E159" s="6">
        <f t="shared" si="29"/>
        <v>41300</v>
      </c>
      <c r="F159" s="6" t="s">
        <v>85</v>
      </c>
      <c r="G159" s="8" t="s">
        <v>2</v>
      </c>
      <c r="I159" s="5"/>
      <c r="J159" s="5"/>
      <c r="K159" s="8"/>
      <c r="L159" s="5"/>
      <c r="M159" s="41">
        <v>61920</v>
      </c>
    </row>
    <row r="160" spans="1:13" ht="14.25">
      <c r="A160" s="6">
        <f t="shared" si="24"/>
        <v>40000</v>
      </c>
      <c r="B160" s="56" t="str">
        <f t="shared" si="25"/>
        <v>Expenses</v>
      </c>
      <c r="C160" s="6">
        <f t="shared" si="26"/>
        <v>41000</v>
      </c>
      <c r="D160" s="6" t="str">
        <f t="shared" si="27"/>
        <v>Administrative</v>
      </c>
      <c r="E160" s="6">
        <f t="shared" si="29"/>
        <v>41325</v>
      </c>
      <c r="F160" s="6" t="s">
        <v>224</v>
      </c>
      <c r="G160" s="8"/>
      <c r="I160" s="5"/>
      <c r="J160" s="5"/>
      <c r="K160" s="8"/>
      <c r="L160" s="5"/>
      <c r="M160" s="41"/>
    </row>
    <row r="161" spans="1:13" ht="14.25">
      <c r="A161" s="6">
        <f t="shared" si="24"/>
        <v>40000</v>
      </c>
      <c r="B161" s="56" t="str">
        <f t="shared" si="25"/>
        <v>Expenses</v>
      </c>
      <c r="C161" s="6">
        <f t="shared" si="26"/>
        <v>41000</v>
      </c>
      <c r="D161" s="6" t="str">
        <f t="shared" si="27"/>
        <v>Administrative</v>
      </c>
      <c r="E161" s="14">
        <f t="shared" si="29"/>
        <v>41350</v>
      </c>
      <c r="F161" s="6" t="s">
        <v>86</v>
      </c>
      <c r="G161" s="6"/>
      <c r="I161" s="6"/>
      <c r="J161" s="6"/>
      <c r="K161" s="8"/>
      <c r="L161" s="6"/>
      <c r="M161" s="41">
        <v>61930</v>
      </c>
    </row>
    <row r="162" spans="1:13" ht="14.25">
      <c r="A162" s="14">
        <f t="shared" si="24"/>
        <v>40000</v>
      </c>
      <c r="B162" s="27" t="str">
        <f t="shared" si="25"/>
        <v>Expenses</v>
      </c>
      <c r="C162" s="14">
        <f t="shared" si="26"/>
        <v>41000</v>
      </c>
      <c r="D162" s="14" t="str">
        <f t="shared" si="27"/>
        <v>Administrative</v>
      </c>
      <c r="E162" s="14">
        <f t="shared" si="29"/>
        <v>41375</v>
      </c>
      <c r="F162" s="38" t="s">
        <v>49</v>
      </c>
      <c r="G162" s="15"/>
      <c r="I162" s="15"/>
      <c r="J162" s="15"/>
      <c r="K162" s="23"/>
      <c r="L162" s="15"/>
      <c r="M162" s="36">
        <v>63400</v>
      </c>
    </row>
    <row r="163" spans="1:13" ht="14.25">
      <c r="A163" s="14">
        <f t="shared" si="24"/>
        <v>40000</v>
      </c>
      <c r="B163" s="27" t="str">
        <f t="shared" si="25"/>
        <v>Expenses</v>
      </c>
      <c r="C163" s="14">
        <f t="shared" si="26"/>
        <v>41000</v>
      </c>
      <c r="D163" s="14" t="str">
        <f t="shared" si="27"/>
        <v>Administrative</v>
      </c>
      <c r="E163" s="14">
        <f t="shared" si="29"/>
        <v>41400</v>
      </c>
      <c r="F163" s="38" t="s">
        <v>49</v>
      </c>
      <c r="G163" s="14"/>
      <c r="I163" s="14"/>
      <c r="J163" s="14"/>
      <c r="K163" s="23"/>
      <c r="L163" s="14"/>
      <c r="M163" s="36"/>
    </row>
    <row r="164" spans="1:13" ht="14.25">
      <c r="A164" s="14">
        <f t="shared" si="24"/>
        <v>40000</v>
      </c>
      <c r="B164" s="27" t="str">
        <f t="shared" si="25"/>
        <v>Expenses</v>
      </c>
      <c r="C164" s="14">
        <f t="shared" si="26"/>
        <v>41000</v>
      </c>
      <c r="D164" s="14" t="str">
        <f t="shared" si="27"/>
        <v>Administrative</v>
      </c>
      <c r="E164" s="18">
        <v>41425</v>
      </c>
      <c r="F164" s="38" t="s">
        <v>49</v>
      </c>
      <c r="G164" s="14"/>
      <c r="I164" s="14"/>
      <c r="J164" s="14"/>
      <c r="K164" s="23"/>
      <c r="L164" s="14"/>
      <c r="M164" s="36"/>
    </row>
    <row r="165" spans="1:13" ht="14.25">
      <c r="A165" s="6"/>
      <c r="B165" s="56"/>
      <c r="C165" s="6"/>
      <c r="D165" s="6"/>
      <c r="E165" s="6"/>
      <c r="F165" s="6"/>
      <c r="G165" s="6"/>
      <c r="I165" s="6"/>
      <c r="J165" s="6"/>
      <c r="K165" s="8"/>
      <c r="L165" s="6"/>
      <c r="M165" s="41"/>
    </row>
    <row r="166" spans="1:13" ht="14.25">
      <c r="A166" s="6"/>
      <c r="B166" s="56"/>
      <c r="C166" s="6"/>
      <c r="D166" s="6"/>
      <c r="E166" s="6"/>
      <c r="F166" s="6"/>
      <c r="G166" s="6"/>
      <c r="I166" s="6"/>
      <c r="J166" s="6"/>
      <c r="K166" s="8"/>
      <c r="L166" s="6"/>
      <c r="M166" s="41"/>
    </row>
    <row r="167" spans="1:13" s="20" customFormat="1" ht="9.75">
      <c r="A167" s="7">
        <f>+$A$146</f>
        <v>40000</v>
      </c>
      <c r="B167" s="58" t="str">
        <f>+$B$146</f>
        <v>Expenses</v>
      </c>
      <c r="C167" s="7">
        <f>+C147+1000</f>
        <v>42000</v>
      </c>
      <c r="D167" s="7" t="s">
        <v>87</v>
      </c>
      <c r="E167" s="7"/>
      <c r="F167" s="7"/>
      <c r="G167" s="7"/>
      <c r="I167" s="7"/>
      <c r="J167" s="7"/>
      <c r="K167" s="8"/>
      <c r="L167" s="7"/>
      <c r="M167" s="39">
        <v>63000</v>
      </c>
    </row>
    <row r="168" spans="1:13" ht="14.25">
      <c r="A168" s="14">
        <f>+$A$167</f>
        <v>40000</v>
      </c>
      <c r="B168" s="27" t="str">
        <f>+$B$167</f>
        <v>Expenses</v>
      </c>
      <c r="C168" s="14">
        <f>+$C$167</f>
        <v>42000</v>
      </c>
      <c r="D168" s="14" t="str">
        <f>+$D$167</f>
        <v>Occupancy Expenses</v>
      </c>
      <c r="E168" s="14">
        <f>+C168+25</f>
        <v>42025</v>
      </c>
      <c r="F168" s="14" t="s">
        <v>88</v>
      </c>
      <c r="G168" s="14"/>
      <c r="I168" s="14"/>
      <c r="J168" s="14"/>
      <c r="K168" s="23"/>
      <c r="L168" s="14"/>
      <c r="M168" s="36">
        <v>63100</v>
      </c>
    </row>
    <row r="169" spans="1:13" ht="14.25">
      <c r="A169" s="14">
        <f aca="true" t="shared" si="30" ref="A169:A182">+$A$167</f>
        <v>40000</v>
      </c>
      <c r="B169" s="27" t="str">
        <f aca="true" t="shared" si="31" ref="B169:B182">+$B$167</f>
        <v>Expenses</v>
      </c>
      <c r="C169" s="14">
        <f aca="true" t="shared" si="32" ref="C169:C182">+$C$167</f>
        <v>42000</v>
      </c>
      <c r="D169" s="14" t="str">
        <f aca="true" t="shared" si="33" ref="D169:D182">+$D$167</f>
        <v>Occupancy Expenses</v>
      </c>
      <c r="E169" s="14">
        <f>+E168+25</f>
        <v>42050</v>
      </c>
      <c r="F169" s="14" t="s">
        <v>89</v>
      </c>
      <c r="G169" s="14"/>
      <c r="I169" s="14"/>
      <c r="J169" s="14"/>
      <c r="K169" s="23"/>
      <c r="L169" s="14"/>
      <c r="M169" s="36">
        <v>63200</v>
      </c>
    </row>
    <row r="170" spans="1:13" ht="14.25">
      <c r="A170" s="14">
        <f t="shared" si="30"/>
        <v>40000</v>
      </c>
      <c r="B170" s="27" t="str">
        <f t="shared" si="31"/>
        <v>Expenses</v>
      </c>
      <c r="C170" s="14">
        <f t="shared" si="32"/>
        <v>42000</v>
      </c>
      <c r="D170" s="14" t="str">
        <f t="shared" si="33"/>
        <v>Occupancy Expenses</v>
      </c>
      <c r="E170" s="14">
        <f>+E169+25</f>
        <v>42075</v>
      </c>
      <c r="F170" s="14" t="s">
        <v>91</v>
      </c>
      <c r="G170" s="14"/>
      <c r="I170" s="14"/>
      <c r="J170" s="14"/>
      <c r="K170" s="23"/>
      <c r="L170" s="14"/>
      <c r="M170" s="36">
        <v>63300</v>
      </c>
    </row>
    <row r="171" spans="1:13" ht="14.25">
      <c r="A171" s="14">
        <f t="shared" si="30"/>
        <v>40000</v>
      </c>
      <c r="B171" s="27" t="str">
        <f t="shared" si="31"/>
        <v>Expenses</v>
      </c>
      <c r="C171" s="14">
        <f t="shared" si="32"/>
        <v>42000</v>
      </c>
      <c r="D171" s="14" t="str">
        <f t="shared" si="33"/>
        <v>Occupancy Expenses</v>
      </c>
      <c r="E171" s="14">
        <f>+E170+25</f>
        <v>42100</v>
      </c>
      <c r="F171" s="38" t="s">
        <v>90</v>
      </c>
      <c r="G171" s="14"/>
      <c r="I171" s="14"/>
      <c r="J171" s="14"/>
      <c r="K171" s="23"/>
      <c r="L171" s="14"/>
      <c r="M171" s="36"/>
    </row>
    <row r="172" spans="1:13" ht="14.25">
      <c r="A172" s="14">
        <f t="shared" si="30"/>
        <v>40000</v>
      </c>
      <c r="B172" s="27" t="str">
        <f t="shared" si="31"/>
        <v>Expenses</v>
      </c>
      <c r="C172" s="14">
        <f t="shared" si="32"/>
        <v>42000</v>
      </c>
      <c r="D172" s="14" t="str">
        <f t="shared" si="33"/>
        <v>Occupancy Expenses</v>
      </c>
      <c r="E172" s="14">
        <f>+E171+25</f>
        <v>42125</v>
      </c>
      <c r="F172" s="14" t="s">
        <v>92</v>
      </c>
      <c r="G172" s="14"/>
      <c r="I172" s="14"/>
      <c r="J172" s="14"/>
      <c r="K172" s="23"/>
      <c r="L172" s="14"/>
      <c r="M172" s="36">
        <v>63500</v>
      </c>
    </row>
    <row r="173" spans="1:13" ht="14.25">
      <c r="A173" s="14">
        <f t="shared" si="30"/>
        <v>40000</v>
      </c>
      <c r="B173" s="27" t="str">
        <f t="shared" si="31"/>
        <v>Expenses</v>
      </c>
      <c r="C173" s="14">
        <f t="shared" si="32"/>
        <v>42000</v>
      </c>
      <c r="D173" s="14" t="str">
        <f t="shared" si="33"/>
        <v>Occupancy Expenses</v>
      </c>
      <c r="E173" s="14">
        <f aca="true" t="shared" si="34" ref="E173:E182">+E172+25</f>
        <v>42150</v>
      </c>
      <c r="F173" s="14" t="s">
        <v>93</v>
      </c>
      <c r="G173" s="15"/>
      <c r="I173" s="15"/>
      <c r="J173" s="15"/>
      <c r="K173" s="23"/>
      <c r="L173" s="15"/>
      <c r="M173" s="36">
        <v>63600</v>
      </c>
    </row>
    <row r="174" spans="1:13" ht="14.25">
      <c r="A174" s="14">
        <f t="shared" si="30"/>
        <v>40000</v>
      </c>
      <c r="B174" s="27" t="str">
        <f t="shared" si="31"/>
        <v>Expenses</v>
      </c>
      <c r="C174" s="14">
        <f t="shared" si="32"/>
        <v>42000</v>
      </c>
      <c r="D174" s="14" t="str">
        <f t="shared" si="33"/>
        <v>Occupancy Expenses</v>
      </c>
      <c r="E174" s="14">
        <f t="shared" si="34"/>
        <v>42175</v>
      </c>
      <c r="F174" s="14" t="s">
        <v>223</v>
      </c>
      <c r="G174" s="15"/>
      <c r="I174" s="15"/>
      <c r="J174" s="15"/>
      <c r="K174" s="23"/>
      <c r="L174" s="15"/>
      <c r="M174" s="36"/>
    </row>
    <row r="175" spans="1:13" ht="14.25">
      <c r="A175" s="14">
        <f t="shared" si="30"/>
        <v>40000</v>
      </c>
      <c r="B175" s="27" t="str">
        <f t="shared" si="31"/>
        <v>Expenses</v>
      </c>
      <c r="C175" s="14">
        <f t="shared" si="32"/>
        <v>42000</v>
      </c>
      <c r="D175" s="14" t="str">
        <f t="shared" si="33"/>
        <v>Occupancy Expenses</v>
      </c>
      <c r="E175" s="14">
        <f t="shared" si="34"/>
        <v>42200</v>
      </c>
      <c r="F175" s="14" t="s">
        <v>94</v>
      </c>
      <c r="G175" s="14"/>
      <c r="I175" s="14"/>
      <c r="J175" s="14"/>
      <c r="K175" s="23"/>
      <c r="L175" s="14"/>
      <c r="M175" s="36">
        <v>63700</v>
      </c>
    </row>
    <row r="176" spans="1:13" ht="14.25">
      <c r="A176" s="14">
        <f t="shared" si="30"/>
        <v>40000</v>
      </c>
      <c r="B176" s="27" t="str">
        <f t="shared" si="31"/>
        <v>Expenses</v>
      </c>
      <c r="C176" s="14">
        <f t="shared" si="32"/>
        <v>42000</v>
      </c>
      <c r="D176" s="14" t="str">
        <f t="shared" si="33"/>
        <v>Occupancy Expenses</v>
      </c>
      <c r="E176" s="14">
        <f t="shared" si="34"/>
        <v>42225</v>
      </c>
      <c r="F176" s="14" t="s">
        <v>95</v>
      </c>
      <c r="G176" s="14"/>
      <c r="I176" s="14"/>
      <c r="J176" s="14"/>
      <c r="K176" s="23"/>
      <c r="L176" s="14"/>
      <c r="M176" s="36">
        <v>63800</v>
      </c>
    </row>
    <row r="177" spans="1:13" ht="14.25">
      <c r="A177" s="14">
        <f t="shared" si="30"/>
        <v>40000</v>
      </c>
      <c r="B177" s="27" t="str">
        <f t="shared" si="31"/>
        <v>Expenses</v>
      </c>
      <c r="C177" s="14">
        <f t="shared" si="32"/>
        <v>42000</v>
      </c>
      <c r="D177" s="14" t="str">
        <f t="shared" si="33"/>
        <v>Occupancy Expenses</v>
      </c>
      <c r="E177" s="14">
        <f t="shared" si="34"/>
        <v>42250</v>
      </c>
      <c r="F177" s="14" t="s">
        <v>96</v>
      </c>
      <c r="G177" s="14"/>
      <c r="I177" s="14"/>
      <c r="J177" s="14"/>
      <c r="K177" s="23"/>
      <c r="L177" s="14"/>
      <c r="M177" s="36">
        <v>63810</v>
      </c>
    </row>
    <row r="178" spans="1:13" ht="14.25">
      <c r="A178" s="14">
        <f t="shared" si="30"/>
        <v>40000</v>
      </c>
      <c r="B178" s="27" t="str">
        <f t="shared" si="31"/>
        <v>Expenses</v>
      </c>
      <c r="C178" s="14">
        <f t="shared" si="32"/>
        <v>42000</v>
      </c>
      <c r="D178" s="14" t="str">
        <f t="shared" si="33"/>
        <v>Occupancy Expenses</v>
      </c>
      <c r="E178" s="14">
        <f t="shared" si="34"/>
        <v>42275</v>
      </c>
      <c r="F178" s="14" t="s">
        <v>97</v>
      </c>
      <c r="G178" s="14"/>
      <c r="I178" s="14"/>
      <c r="J178" s="14"/>
      <c r="K178" s="23"/>
      <c r="L178" s="14"/>
      <c r="M178" s="36">
        <v>63820</v>
      </c>
    </row>
    <row r="179" spans="1:13" ht="14.25">
      <c r="A179" s="14">
        <f t="shared" si="30"/>
        <v>40000</v>
      </c>
      <c r="B179" s="27" t="str">
        <f t="shared" si="31"/>
        <v>Expenses</v>
      </c>
      <c r="C179" s="14">
        <f t="shared" si="32"/>
        <v>42000</v>
      </c>
      <c r="D179" s="14" t="str">
        <f t="shared" si="33"/>
        <v>Occupancy Expenses</v>
      </c>
      <c r="E179" s="14">
        <f t="shared" si="34"/>
        <v>42300</v>
      </c>
      <c r="F179" s="14" t="s">
        <v>98</v>
      </c>
      <c r="G179" s="14"/>
      <c r="I179" s="14"/>
      <c r="J179" s="14"/>
      <c r="K179" s="23"/>
      <c r="L179" s="14"/>
      <c r="M179" s="36">
        <v>63830</v>
      </c>
    </row>
    <row r="180" spans="1:13" ht="14.25">
      <c r="A180" s="14">
        <f t="shared" si="30"/>
        <v>40000</v>
      </c>
      <c r="B180" s="27" t="str">
        <f t="shared" si="31"/>
        <v>Expenses</v>
      </c>
      <c r="C180" s="14">
        <f t="shared" si="32"/>
        <v>42000</v>
      </c>
      <c r="D180" s="14" t="str">
        <f t="shared" si="33"/>
        <v>Occupancy Expenses</v>
      </c>
      <c r="E180" s="14">
        <f t="shared" si="34"/>
        <v>42325</v>
      </c>
      <c r="F180" s="14" t="s">
        <v>99</v>
      </c>
      <c r="G180" s="14"/>
      <c r="I180" s="14"/>
      <c r="J180" s="14"/>
      <c r="K180" s="23"/>
      <c r="L180" s="14"/>
      <c r="M180" s="36">
        <v>63840</v>
      </c>
    </row>
    <row r="181" spans="1:13" ht="14.25">
      <c r="A181" s="14">
        <f t="shared" si="30"/>
        <v>40000</v>
      </c>
      <c r="B181" s="27" t="str">
        <f t="shared" si="31"/>
        <v>Expenses</v>
      </c>
      <c r="C181" s="14">
        <f t="shared" si="32"/>
        <v>42000</v>
      </c>
      <c r="D181" s="14" t="str">
        <f t="shared" si="33"/>
        <v>Occupancy Expenses</v>
      </c>
      <c r="E181" s="14">
        <f t="shared" si="34"/>
        <v>42350</v>
      </c>
      <c r="F181" s="38" t="s">
        <v>100</v>
      </c>
      <c r="G181" s="14"/>
      <c r="I181" s="14"/>
      <c r="J181" s="14"/>
      <c r="K181" s="23"/>
      <c r="L181" s="14"/>
      <c r="M181" s="36">
        <v>63850</v>
      </c>
    </row>
    <row r="182" spans="1:13" ht="14.25">
      <c r="A182" s="14">
        <f t="shared" si="30"/>
        <v>40000</v>
      </c>
      <c r="B182" s="27" t="str">
        <f t="shared" si="31"/>
        <v>Expenses</v>
      </c>
      <c r="C182" s="14">
        <f t="shared" si="32"/>
        <v>42000</v>
      </c>
      <c r="D182" s="14" t="str">
        <f t="shared" si="33"/>
        <v>Occupancy Expenses</v>
      </c>
      <c r="E182" s="14">
        <f t="shared" si="34"/>
        <v>42375</v>
      </c>
      <c r="F182" s="38" t="s">
        <v>100</v>
      </c>
      <c r="G182" s="14"/>
      <c r="I182" s="14"/>
      <c r="J182" s="14"/>
      <c r="K182" s="23"/>
      <c r="L182" s="14"/>
      <c r="M182" s="36">
        <v>63900</v>
      </c>
    </row>
    <row r="183" spans="1:13" ht="14.25">
      <c r="A183" s="14"/>
      <c r="B183" s="27"/>
      <c r="C183" s="14"/>
      <c r="D183" s="14"/>
      <c r="E183" s="14"/>
      <c r="F183" s="14"/>
      <c r="G183" s="14"/>
      <c r="I183" s="14"/>
      <c r="J183" s="14"/>
      <c r="K183" s="23"/>
      <c r="L183" s="14"/>
      <c r="M183" s="36"/>
    </row>
    <row r="184" spans="1:13" ht="14.25">
      <c r="A184" s="14"/>
      <c r="B184" s="27"/>
      <c r="C184" s="14"/>
      <c r="D184" s="14"/>
      <c r="E184" s="14"/>
      <c r="F184" s="14"/>
      <c r="G184" s="14"/>
      <c r="I184" s="14"/>
      <c r="J184" s="14"/>
      <c r="K184" s="23"/>
      <c r="L184" s="14"/>
      <c r="M184" s="36"/>
    </row>
    <row r="185" spans="1:13" s="20" customFormat="1" ht="9.75">
      <c r="A185" s="7">
        <f>+$A$146</f>
        <v>40000</v>
      </c>
      <c r="B185" s="58" t="str">
        <f>+B146</f>
        <v>Expenses</v>
      </c>
      <c r="C185" s="7">
        <f>+C167+1000</f>
        <v>43000</v>
      </c>
      <c r="D185" s="7" t="s">
        <v>101</v>
      </c>
      <c r="E185" s="7"/>
      <c r="F185" s="7"/>
      <c r="G185" s="7"/>
      <c r="I185" s="7"/>
      <c r="J185" s="7"/>
      <c r="K185" s="8"/>
      <c r="L185" s="7"/>
      <c r="M185" s="39">
        <v>64000</v>
      </c>
    </row>
    <row r="186" spans="1:13" ht="14.25">
      <c r="A186" s="6">
        <f>+$A$185</f>
        <v>40000</v>
      </c>
      <c r="B186" s="56" t="str">
        <f>+$B$185</f>
        <v>Expenses</v>
      </c>
      <c r="C186" s="6">
        <f>+$C$185</f>
        <v>43000</v>
      </c>
      <c r="D186" s="6" t="str">
        <f>+$D$185</f>
        <v>Salaries &amp; Benefits</v>
      </c>
      <c r="E186" s="6">
        <f>+C186+25</f>
        <v>43025</v>
      </c>
      <c r="F186" s="6" t="s">
        <v>110</v>
      </c>
      <c r="G186" s="6"/>
      <c r="I186" s="6"/>
      <c r="J186" s="6"/>
      <c r="K186" s="8"/>
      <c r="L186" s="6"/>
      <c r="M186" s="41">
        <v>64100</v>
      </c>
    </row>
    <row r="187" spans="1:13" ht="14.25">
      <c r="A187" s="6">
        <f aca="true" t="shared" si="35" ref="A187:A201">+$A$185</f>
        <v>40000</v>
      </c>
      <c r="B187" s="56" t="str">
        <f aca="true" t="shared" si="36" ref="B187:B201">+$B$185</f>
        <v>Expenses</v>
      </c>
      <c r="C187" s="6">
        <f aca="true" t="shared" si="37" ref="C187:C201">+$C$185</f>
        <v>43000</v>
      </c>
      <c r="D187" s="6" t="str">
        <f aca="true" t="shared" si="38" ref="D187:D201">+$D$185</f>
        <v>Salaries &amp; Benefits</v>
      </c>
      <c r="E187" s="6">
        <f>+E186+25</f>
        <v>43050</v>
      </c>
      <c r="F187" s="6" t="s">
        <v>106</v>
      </c>
      <c r="G187" s="6"/>
      <c r="I187" s="6"/>
      <c r="J187" s="6"/>
      <c r="K187" s="8"/>
      <c r="L187" s="6"/>
      <c r="M187" s="41">
        <v>64150</v>
      </c>
    </row>
    <row r="188" spans="1:13" ht="14.25">
      <c r="A188" s="6">
        <f t="shared" si="35"/>
        <v>40000</v>
      </c>
      <c r="B188" s="56" t="str">
        <f t="shared" si="36"/>
        <v>Expenses</v>
      </c>
      <c r="C188" s="6">
        <f t="shared" si="37"/>
        <v>43000</v>
      </c>
      <c r="D188" s="6" t="str">
        <f t="shared" si="38"/>
        <v>Salaries &amp; Benefits</v>
      </c>
      <c r="E188" s="6">
        <f aca="true" t="shared" si="39" ref="E188:E199">+E187+25</f>
        <v>43075</v>
      </c>
      <c r="F188" s="6" t="s">
        <v>102</v>
      </c>
      <c r="G188" s="6"/>
      <c r="I188" s="6"/>
      <c r="J188" s="6"/>
      <c r="K188" s="8"/>
      <c r="L188" s="6"/>
      <c r="M188" s="41">
        <v>64200</v>
      </c>
    </row>
    <row r="189" spans="1:13" ht="14.25">
      <c r="A189" s="6">
        <f t="shared" si="35"/>
        <v>40000</v>
      </c>
      <c r="B189" s="56" t="str">
        <f t="shared" si="36"/>
        <v>Expenses</v>
      </c>
      <c r="C189" s="6">
        <f t="shared" si="37"/>
        <v>43000</v>
      </c>
      <c r="D189" s="6" t="str">
        <f t="shared" si="38"/>
        <v>Salaries &amp; Benefits</v>
      </c>
      <c r="E189" s="6">
        <f t="shared" si="39"/>
        <v>43100</v>
      </c>
      <c r="F189" s="6" t="s">
        <v>107</v>
      </c>
      <c r="G189" s="6"/>
      <c r="I189" s="6"/>
      <c r="J189" s="6"/>
      <c r="K189" s="8"/>
      <c r="L189" s="6"/>
      <c r="M189" s="41">
        <v>64250</v>
      </c>
    </row>
    <row r="190" spans="1:13" ht="14.25">
      <c r="A190" s="6">
        <f t="shared" si="35"/>
        <v>40000</v>
      </c>
      <c r="B190" s="56" t="str">
        <f t="shared" si="36"/>
        <v>Expenses</v>
      </c>
      <c r="C190" s="6">
        <f t="shared" si="37"/>
        <v>43000</v>
      </c>
      <c r="D190" s="6" t="str">
        <f t="shared" si="38"/>
        <v>Salaries &amp; Benefits</v>
      </c>
      <c r="E190" s="6">
        <f t="shared" si="39"/>
        <v>43125</v>
      </c>
      <c r="F190" s="6" t="s">
        <v>103</v>
      </c>
      <c r="G190" s="6"/>
      <c r="I190" s="6"/>
      <c r="J190" s="6"/>
      <c r="K190" s="8"/>
      <c r="L190" s="6"/>
      <c r="M190" s="41">
        <v>64300</v>
      </c>
    </row>
    <row r="191" spans="1:13" ht="14.25">
      <c r="A191" s="6">
        <f t="shared" si="35"/>
        <v>40000</v>
      </c>
      <c r="B191" s="56" t="str">
        <f t="shared" si="36"/>
        <v>Expenses</v>
      </c>
      <c r="C191" s="6">
        <f t="shared" si="37"/>
        <v>43000</v>
      </c>
      <c r="D191" s="6" t="str">
        <f t="shared" si="38"/>
        <v>Salaries &amp; Benefits</v>
      </c>
      <c r="E191" s="6">
        <f t="shared" si="39"/>
        <v>43150</v>
      </c>
      <c r="F191" s="6" t="s">
        <v>104</v>
      </c>
      <c r="G191" s="6"/>
      <c r="I191" s="6"/>
      <c r="J191" s="6"/>
      <c r="K191" s="8"/>
      <c r="L191" s="6"/>
      <c r="M191" s="41">
        <v>64350</v>
      </c>
    </row>
    <row r="192" spans="1:13" ht="14.25">
      <c r="A192" s="6">
        <f t="shared" si="35"/>
        <v>40000</v>
      </c>
      <c r="B192" s="56" t="str">
        <f t="shared" si="36"/>
        <v>Expenses</v>
      </c>
      <c r="C192" s="6">
        <f t="shared" si="37"/>
        <v>43000</v>
      </c>
      <c r="D192" s="6" t="str">
        <f t="shared" si="38"/>
        <v>Salaries &amp; Benefits</v>
      </c>
      <c r="E192" s="6">
        <f t="shared" si="39"/>
        <v>43175</v>
      </c>
      <c r="F192" s="6" t="s">
        <v>108</v>
      </c>
      <c r="G192" s="6"/>
      <c r="I192" s="6"/>
      <c r="J192" s="6"/>
      <c r="K192" s="8"/>
      <c r="L192" s="6"/>
      <c r="M192" s="41">
        <v>64400</v>
      </c>
    </row>
    <row r="193" spans="1:13" ht="14.25">
      <c r="A193" s="6">
        <f t="shared" si="35"/>
        <v>40000</v>
      </c>
      <c r="B193" s="56" t="str">
        <f t="shared" si="36"/>
        <v>Expenses</v>
      </c>
      <c r="C193" s="6">
        <f t="shared" si="37"/>
        <v>43000</v>
      </c>
      <c r="D193" s="6" t="str">
        <f t="shared" si="38"/>
        <v>Salaries &amp; Benefits</v>
      </c>
      <c r="E193" s="6">
        <f t="shared" si="39"/>
        <v>43200</v>
      </c>
      <c r="F193" s="6" t="s">
        <v>209</v>
      </c>
      <c r="G193" s="6"/>
      <c r="I193" s="6"/>
      <c r="J193" s="6"/>
      <c r="K193" s="8"/>
      <c r="L193" s="6"/>
      <c r="M193" s="41">
        <v>64450</v>
      </c>
    </row>
    <row r="194" spans="1:13" ht="14.25">
      <c r="A194" s="6">
        <f t="shared" si="35"/>
        <v>40000</v>
      </c>
      <c r="B194" s="56" t="str">
        <f t="shared" si="36"/>
        <v>Expenses</v>
      </c>
      <c r="C194" s="6">
        <f t="shared" si="37"/>
        <v>43000</v>
      </c>
      <c r="D194" s="6" t="str">
        <f t="shared" si="38"/>
        <v>Salaries &amp; Benefits</v>
      </c>
      <c r="E194" s="6">
        <f t="shared" si="39"/>
        <v>43225</v>
      </c>
      <c r="F194" s="6" t="s">
        <v>225</v>
      </c>
      <c r="G194" s="6"/>
      <c r="I194" s="6"/>
      <c r="J194" s="6"/>
      <c r="K194" s="8"/>
      <c r="L194" s="6"/>
      <c r="M194" s="41"/>
    </row>
    <row r="195" spans="1:13" ht="14.25">
      <c r="A195" s="6">
        <f t="shared" si="35"/>
        <v>40000</v>
      </c>
      <c r="B195" s="56" t="str">
        <f t="shared" si="36"/>
        <v>Expenses</v>
      </c>
      <c r="C195" s="6">
        <f t="shared" si="37"/>
        <v>43000</v>
      </c>
      <c r="D195" s="6" t="str">
        <f t="shared" si="38"/>
        <v>Salaries &amp; Benefits</v>
      </c>
      <c r="E195" s="6">
        <f t="shared" si="39"/>
        <v>43250</v>
      </c>
      <c r="F195" s="6" t="s">
        <v>109</v>
      </c>
      <c r="G195" s="6"/>
      <c r="I195" s="6"/>
      <c r="J195" s="6"/>
      <c r="K195" s="8"/>
      <c r="L195" s="6"/>
      <c r="M195" s="41">
        <v>64500</v>
      </c>
    </row>
    <row r="196" spans="1:13" ht="14.25">
      <c r="A196" s="6">
        <f t="shared" si="35"/>
        <v>40000</v>
      </c>
      <c r="B196" s="56" t="str">
        <f t="shared" si="36"/>
        <v>Expenses</v>
      </c>
      <c r="C196" s="6">
        <f t="shared" si="37"/>
        <v>43000</v>
      </c>
      <c r="D196" s="6" t="str">
        <f t="shared" si="38"/>
        <v>Salaries &amp; Benefits</v>
      </c>
      <c r="E196" s="6">
        <f t="shared" si="39"/>
        <v>43275</v>
      </c>
      <c r="F196" s="6" t="s">
        <v>111</v>
      </c>
      <c r="G196" s="6"/>
      <c r="I196" s="6"/>
      <c r="J196" s="6"/>
      <c r="K196" s="8"/>
      <c r="L196" s="6"/>
      <c r="M196" s="41">
        <v>64500</v>
      </c>
    </row>
    <row r="197" spans="1:13" ht="14.25">
      <c r="A197" s="6">
        <f t="shared" si="35"/>
        <v>40000</v>
      </c>
      <c r="B197" s="56" t="str">
        <f t="shared" si="36"/>
        <v>Expenses</v>
      </c>
      <c r="C197" s="6">
        <f t="shared" si="37"/>
        <v>43000</v>
      </c>
      <c r="D197" s="6" t="str">
        <f t="shared" si="38"/>
        <v>Salaries &amp; Benefits</v>
      </c>
      <c r="E197" s="6">
        <f t="shared" si="39"/>
        <v>43300</v>
      </c>
      <c r="F197" s="6" t="s">
        <v>112</v>
      </c>
      <c r="G197" s="6"/>
      <c r="I197" s="6"/>
      <c r="J197" s="6"/>
      <c r="K197" s="8"/>
      <c r="L197" s="6"/>
      <c r="M197" s="41">
        <v>64550</v>
      </c>
    </row>
    <row r="198" spans="1:13" ht="14.25">
      <c r="A198" s="6">
        <f t="shared" si="35"/>
        <v>40000</v>
      </c>
      <c r="B198" s="56" t="str">
        <f t="shared" si="36"/>
        <v>Expenses</v>
      </c>
      <c r="C198" s="6">
        <f t="shared" si="37"/>
        <v>43000</v>
      </c>
      <c r="D198" s="6" t="str">
        <f t="shared" si="38"/>
        <v>Salaries &amp; Benefits</v>
      </c>
      <c r="E198" s="6">
        <f t="shared" si="39"/>
        <v>43325</v>
      </c>
      <c r="F198" s="6" t="s">
        <v>287</v>
      </c>
      <c r="G198" s="6"/>
      <c r="I198" s="6"/>
      <c r="J198" s="6"/>
      <c r="K198" s="8"/>
      <c r="L198" s="6"/>
      <c r="M198" s="41">
        <v>64600</v>
      </c>
    </row>
    <row r="199" spans="1:13" ht="14.25">
      <c r="A199" s="6">
        <f t="shared" si="35"/>
        <v>40000</v>
      </c>
      <c r="B199" s="56" t="str">
        <f t="shared" si="36"/>
        <v>Expenses</v>
      </c>
      <c r="C199" s="6">
        <f t="shared" si="37"/>
        <v>43000</v>
      </c>
      <c r="D199" s="6" t="str">
        <f t="shared" si="38"/>
        <v>Salaries &amp; Benefits</v>
      </c>
      <c r="E199" s="6">
        <f t="shared" si="39"/>
        <v>43350</v>
      </c>
      <c r="F199" s="6" t="s">
        <v>113</v>
      </c>
      <c r="G199" s="6"/>
      <c r="I199" s="6"/>
      <c r="J199" s="6"/>
      <c r="K199" s="8"/>
      <c r="L199" s="6"/>
      <c r="M199" s="41">
        <v>64600</v>
      </c>
    </row>
    <row r="200" spans="1:13" ht="14.25">
      <c r="A200" s="6">
        <f t="shared" si="35"/>
        <v>40000</v>
      </c>
      <c r="B200" s="56" t="str">
        <f t="shared" si="36"/>
        <v>Expenses</v>
      </c>
      <c r="C200" s="6">
        <f t="shared" si="37"/>
        <v>43000</v>
      </c>
      <c r="D200" s="6" t="str">
        <f t="shared" si="38"/>
        <v>Salaries &amp; Benefits</v>
      </c>
      <c r="E200" s="6">
        <f>+E199+25</f>
        <v>43375</v>
      </c>
      <c r="F200" s="13" t="s">
        <v>49</v>
      </c>
      <c r="G200" s="6"/>
      <c r="I200" s="6"/>
      <c r="J200" s="6"/>
      <c r="K200" s="8"/>
      <c r="L200" s="6"/>
      <c r="M200" s="41"/>
    </row>
    <row r="201" spans="1:13" ht="14.25">
      <c r="A201" s="6">
        <f t="shared" si="35"/>
        <v>40000</v>
      </c>
      <c r="B201" s="56" t="str">
        <f t="shared" si="36"/>
        <v>Expenses</v>
      </c>
      <c r="C201" s="6">
        <f t="shared" si="37"/>
        <v>43000</v>
      </c>
      <c r="D201" s="6" t="str">
        <f t="shared" si="38"/>
        <v>Salaries &amp; Benefits</v>
      </c>
      <c r="E201" s="6">
        <f>+E200+25</f>
        <v>43400</v>
      </c>
      <c r="F201" s="13" t="s">
        <v>49</v>
      </c>
      <c r="G201" s="6"/>
      <c r="I201" s="6"/>
      <c r="J201" s="6"/>
      <c r="K201" s="8"/>
      <c r="L201" s="6"/>
      <c r="M201" s="41"/>
    </row>
    <row r="202" spans="1:13" ht="14.25">
      <c r="A202" s="6"/>
      <c r="B202" s="56"/>
      <c r="C202" s="6"/>
      <c r="D202" s="6"/>
      <c r="E202" s="6"/>
      <c r="F202" s="6"/>
      <c r="G202" s="6"/>
      <c r="I202" s="6"/>
      <c r="J202" s="6"/>
      <c r="K202" s="8"/>
      <c r="L202" s="6"/>
      <c r="M202" s="41"/>
    </row>
    <row r="203" spans="1:13" ht="14.25">
      <c r="A203" s="6"/>
      <c r="B203" s="56"/>
      <c r="C203" s="6"/>
      <c r="D203" s="6"/>
      <c r="E203" s="6"/>
      <c r="F203" s="6"/>
      <c r="G203" s="6"/>
      <c r="I203" s="6"/>
      <c r="J203" s="6"/>
      <c r="K203" s="8"/>
      <c r="L203" s="6"/>
      <c r="M203" s="41"/>
    </row>
    <row r="204" spans="1:13" s="20" customFormat="1" ht="9.75">
      <c r="A204" s="7">
        <f>+A146</f>
        <v>40000</v>
      </c>
      <c r="B204" s="58" t="str">
        <f>+B146</f>
        <v>Expenses</v>
      </c>
      <c r="C204" s="7">
        <f>+C185+1000</f>
        <v>44000</v>
      </c>
      <c r="D204" s="7" t="s">
        <v>114</v>
      </c>
      <c r="E204" s="7"/>
      <c r="F204" s="7"/>
      <c r="G204" s="7"/>
      <c r="I204" s="7"/>
      <c r="J204" s="7"/>
      <c r="K204" s="8"/>
      <c r="L204" s="7"/>
      <c r="M204" s="39">
        <v>65000</v>
      </c>
    </row>
    <row r="205" spans="1:13" ht="14.25">
      <c r="A205" s="6">
        <f>+$A$204</f>
        <v>40000</v>
      </c>
      <c r="B205" s="56" t="str">
        <f>+$B$204</f>
        <v>Expenses</v>
      </c>
      <c r="C205" s="6">
        <f>+$C$204</f>
        <v>44000</v>
      </c>
      <c r="D205" s="6" t="str">
        <f>+$D$204</f>
        <v>Stewardship Expenses</v>
      </c>
      <c r="E205" s="6">
        <f>+C205+25</f>
        <v>44025</v>
      </c>
      <c r="F205" s="6" t="s">
        <v>285</v>
      </c>
      <c r="G205" s="8" t="s">
        <v>27</v>
      </c>
      <c r="I205" s="5"/>
      <c r="J205" s="5"/>
      <c r="K205" s="8"/>
      <c r="L205" s="5"/>
      <c r="M205" s="41"/>
    </row>
    <row r="206" spans="1:13" ht="14.25">
      <c r="A206" s="6">
        <f>+$A$204</f>
        <v>40000</v>
      </c>
      <c r="B206" s="56" t="str">
        <f>+$B$204</f>
        <v>Expenses</v>
      </c>
      <c r="C206" s="6">
        <f>+$C$204</f>
        <v>44000</v>
      </c>
      <c r="D206" s="6" t="str">
        <f>+$D$204</f>
        <v>Stewardship Expenses</v>
      </c>
      <c r="E206" s="6">
        <f>+E205+25</f>
        <v>44050</v>
      </c>
      <c r="F206" s="6" t="s">
        <v>116</v>
      </c>
      <c r="G206" s="5"/>
      <c r="I206" s="5"/>
      <c r="J206" s="5"/>
      <c r="K206" s="8"/>
      <c r="L206" s="5"/>
      <c r="M206" s="41"/>
    </row>
    <row r="207" spans="1:13" ht="14.25">
      <c r="A207" s="6">
        <f>+$A$204</f>
        <v>40000</v>
      </c>
      <c r="B207" s="56" t="str">
        <f>+$B$204</f>
        <v>Expenses</v>
      </c>
      <c r="C207" s="6">
        <f>+$C$204</f>
        <v>44000</v>
      </c>
      <c r="D207" s="6" t="str">
        <f>+$D$204</f>
        <v>Stewardship Expenses</v>
      </c>
      <c r="E207" s="6">
        <f>+E206+25</f>
        <v>44075</v>
      </c>
      <c r="F207" s="13" t="s">
        <v>49</v>
      </c>
      <c r="G207" s="5"/>
      <c r="I207" s="5"/>
      <c r="J207" s="5"/>
      <c r="K207" s="8"/>
      <c r="L207" s="5"/>
      <c r="M207" s="41"/>
    </row>
    <row r="208" spans="1:13" ht="14.25">
      <c r="A208" s="6"/>
      <c r="B208" s="56"/>
      <c r="C208" s="6"/>
      <c r="D208" s="6"/>
      <c r="E208" s="6"/>
      <c r="F208" s="13"/>
      <c r="G208" s="5"/>
      <c r="I208" s="5"/>
      <c r="J208" s="5"/>
      <c r="K208" s="8"/>
      <c r="L208" s="5"/>
      <c r="M208" s="41"/>
    </row>
    <row r="209" spans="1:13" ht="14.25">
      <c r="A209" s="7">
        <f>+A153</f>
        <v>40000</v>
      </c>
      <c r="B209" s="58" t="str">
        <f>+B153</f>
        <v>Expenses</v>
      </c>
      <c r="C209" s="7">
        <f>+C204+1000</f>
        <v>45000</v>
      </c>
      <c r="D209" s="7" t="s">
        <v>115</v>
      </c>
      <c r="E209" s="6">
        <f>+C209+25</f>
        <v>45025</v>
      </c>
      <c r="F209" s="6" t="s">
        <v>308</v>
      </c>
      <c r="G209" s="8" t="s">
        <v>26</v>
      </c>
      <c r="I209" s="5"/>
      <c r="J209" s="5"/>
      <c r="K209" s="8"/>
      <c r="L209" s="5"/>
      <c r="M209" s="41"/>
    </row>
    <row r="210" spans="1:13" ht="14.25">
      <c r="A210" s="6"/>
      <c r="B210" s="56"/>
      <c r="C210" s="6"/>
      <c r="D210" s="6"/>
      <c r="E210" s="6"/>
      <c r="F210" s="13"/>
      <c r="G210" s="5"/>
      <c r="I210" s="5"/>
      <c r="J210" s="5"/>
      <c r="K210" s="8"/>
      <c r="L210" s="5"/>
      <c r="M210" s="41"/>
    </row>
    <row r="211" spans="1:13" ht="14.25">
      <c r="A211" s="6"/>
      <c r="B211" s="56"/>
      <c r="C211" s="6"/>
      <c r="D211" s="6"/>
      <c r="E211" s="6"/>
      <c r="F211" s="6"/>
      <c r="G211" s="5"/>
      <c r="I211" s="5"/>
      <c r="J211" s="5"/>
      <c r="K211" s="8"/>
      <c r="L211" s="5"/>
      <c r="M211" s="41"/>
    </row>
    <row r="212" spans="1:13" s="20" customFormat="1" ht="9.75">
      <c r="A212" s="7">
        <f>+$A$146</f>
        <v>40000</v>
      </c>
      <c r="B212" s="58" t="str">
        <f>+B146</f>
        <v>Expenses</v>
      </c>
      <c r="C212" s="7">
        <f>+C209+1000</f>
        <v>46000</v>
      </c>
      <c r="D212" s="7" t="s">
        <v>117</v>
      </c>
      <c r="E212" s="7"/>
      <c r="F212" s="7"/>
      <c r="G212" s="7"/>
      <c r="I212" s="7"/>
      <c r="J212" s="7"/>
      <c r="K212" s="8"/>
      <c r="L212" s="7"/>
      <c r="M212" s="39">
        <v>63000</v>
      </c>
    </row>
    <row r="213" spans="1:13" ht="14.25">
      <c r="A213" s="6">
        <f aca="true" t="shared" si="40" ref="A213:A219">+$A$212</f>
        <v>40000</v>
      </c>
      <c r="B213" s="56" t="str">
        <f aca="true" t="shared" si="41" ref="B213:B219">+$B$212</f>
        <v>Expenses</v>
      </c>
      <c r="C213" s="6">
        <f aca="true" t="shared" si="42" ref="C213:C219">+$C$212</f>
        <v>46000</v>
      </c>
      <c r="D213" s="6" t="str">
        <f aca="true" t="shared" si="43" ref="D213:D219">+$D$212</f>
        <v>Liturgical Expenses</v>
      </c>
      <c r="E213" s="6">
        <f>+C213+25</f>
        <v>46025</v>
      </c>
      <c r="F213" s="6" t="s">
        <v>118</v>
      </c>
      <c r="G213" s="6"/>
      <c r="I213" s="6"/>
      <c r="J213" s="6"/>
      <c r="K213" s="8"/>
      <c r="L213" s="6"/>
      <c r="M213" s="41">
        <v>65100</v>
      </c>
    </row>
    <row r="214" spans="1:13" ht="14.25">
      <c r="A214" s="6">
        <f t="shared" si="40"/>
        <v>40000</v>
      </c>
      <c r="B214" s="56" t="str">
        <f t="shared" si="41"/>
        <v>Expenses</v>
      </c>
      <c r="C214" s="6">
        <f t="shared" si="42"/>
        <v>46000</v>
      </c>
      <c r="D214" s="6" t="str">
        <f t="shared" si="43"/>
        <v>Liturgical Expenses</v>
      </c>
      <c r="E214" s="6">
        <f aca="true" t="shared" si="44" ref="E214:E219">+E213+25</f>
        <v>46050</v>
      </c>
      <c r="F214" s="6" t="s">
        <v>119</v>
      </c>
      <c r="G214" s="6"/>
      <c r="I214" s="6"/>
      <c r="J214" s="6"/>
      <c r="K214" s="8"/>
      <c r="L214" s="6"/>
      <c r="M214" s="41">
        <v>65200</v>
      </c>
    </row>
    <row r="215" spans="1:13" ht="14.25">
      <c r="A215" s="6">
        <f t="shared" si="40"/>
        <v>40000</v>
      </c>
      <c r="B215" s="56" t="str">
        <f t="shared" si="41"/>
        <v>Expenses</v>
      </c>
      <c r="C215" s="6">
        <f t="shared" si="42"/>
        <v>46000</v>
      </c>
      <c r="D215" s="6" t="str">
        <f t="shared" si="43"/>
        <v>Liturgical Expenses</v>
      </c>
      <c r="E215" s="6">
        <f t="shared" si="44"/>
        <v>46075</v>
      </c>
      <c r="F215" s="6" t="s">
        <v>45</v>
      </c>
      <c r="G215" s="6"/>
      <c r="I215" s="6"/>
      <c r="J215" s="6"/>
      <c r="K215" s="8"/>
      <c r="L215" s="6"/>
      <c r="M215" s="41">
        <v>65400</v>
      </c>
    </row>
    <row r="216" spans="1:13" ht="14.25">
      <c r="A216" s="6">
        <f t="shared" si="40"/>
        <v>40000</v>
      </c>
      <c r="B216" s="56" t="str">
        <f t="shared" si="41"/>
        <v>Expenses</v>
      </c>
      <c r="C216" s="6">
        <f t="shared" si="42"/>
        <v>46000</v>
      </c>
      <c r="D216" s="6" t="str">
        <f t="shared" si="43"/>
        <v>Liturgical Expenses</v>
      </c>
      <c r="E216" s="6">
        <f t="shared" si="44"/>
        <v>46100</v>
      </c>
      <c r="F216" s="6" t="s">
        <v>44</v>
      </c>
      <c r="G216" s="6"/>
      <c r="I216" s="6"/>
      <c r="J216" s="6"/>
      <c r="K216" s="8"/>
      <c r="L216" s="6"/>
      <c r="M216" s="41">
        <v>65500</v>
      </c>
    </row>
    <row r="217" spans="1:13" ht="14.25">
      <c r="A217" s="6">
        <f t="shared" si="40"/>
        <v>40000</v>
      </c>
      <c r="B217" s="56" t="str">
        <f t="shared" si="41"/>
        <v>Expenses</v>
      </c>
      <c r="C217" s="6">
        <f t="shared" si="42"/>
        <v>46000</v>
      </c>
      <c r="D217" s="6" t="str">
        <f t="shared" si="43"/>
        <v>Liturgical Expenses</v>
      </c>
      <c r="E217" s="6">
        <f t="shared" si="44"/>
        <v>46125</v>
      </c>
      <c r="F217" s="6" t="s">
        <v>120</v>
      </c>
      <c r="G217" s="6"/>
      <c r="I217" s="6"/>
      <c r="J217" s="6"/>
      <c r="K217" s="8"/>
      <c r="L217" s="6"/>
      <c r="M217" s="41">
        <v>65600</v>
      </c>
    </row>
    <row r="218" spans="1:13" ht="14.25">
      <c r="A218" s="6">
        <f t="shared" si="40"/>
        <v>40000</v>
      </c>
      <c r="B218" s="56" t="str">
        <f t="shared" si="41"/>
        <v>Expenses</v>
      </c>
      <c r="C218" s="6">
        <f t="shared" si="42"/>
        <v>46000</v>
      </c>
      <c r="D218" s="6" t="str">
        <f t="shared" si="43"/>
        <v>Liturgical Expenses</v>
      </c>
      <c r="E218" s="6">
        <f t="shared" si="44"/>
        <v>46150</v>
      </c>
      <c r="F218" s="6" t="s">
        <v>226</v>
      </c>
      <c r="G218" s="6"/>
      <c r="I218" s="6"/>
      <c r="J218" s="6"/>
      <c r="K218" s="8"/>
      <c r="L218" s="6"/>
      <c r="M218" s="41"/>
    </row>
    <row r="219" spans="1:13" ht="14.25">
      <c r="A219" s="6">
        <f t="shared" si="40"/>
        <v>40000</v>
      </c>
      <c r="B219" s="56" t="str">
        <f t="shared" si="41"/>
        <v>Expenses</v>
      </c>
      <c r="C219" s="6">
        <f t="shared" si="42"/>
        <v>46000</v>
      </c>
      <c r="D219" s="6" t="str">
        <f t="shared" si="43"/>
        <v>Liturgical Expenses</v>
      </c>
      <c r="E219" s="6">
        <f t="shared" si="44"/>
        <v>46175</v>
      </c>
      <c r="F219" s="13" t="s">
        <v>49</v>
      </c>
      <c r="G219" s="6"/>
      <c r="I219" s="6"/>
      <c r="J219" s="6"/>
      <c r="K219" s="8"/>
      <c r="L219" s="6"/>
      <c r="M219" s="41">
        <v>65700</v>
      </c>
    </row>
    <row r="220" spans="1:13" ht="14.25">
      <c r="A220" s="6"/>
      <c r="B220" s="56"/>
      <c r="C220" s="6"/>
      <c r="D220" s="6"/>
      <c r="E220" s="6"/>
      <c r="F220" s="6"/>
      <c r="G220" s="6"/>
      <c r="I220" s="6"/>
      <c r="J220" s="6"/>
      <c r="K220" s="8"/>
      <c r="L220" s="6"/>
      <c r="M220" s="41"/>
    </row>
    <row r="221" spans="1:13" ht="14.25">
      <c r="A221" s="6"/>
      <c r="B221" s="56"/>
      <c r="C221" s="6"/>
      <c r="D221" s="6"/>
      <c r="E221" s="6"/>
      <c r="F221" s="6"/>
      <c r="G221" s="6"/>
      <c r="I221" s="6"/>
      <c r="J221" s="6"/>
      <c r="K221" s="8"/>
      <c r="L221" s="6"/>
      <c r="M221" s="41"/>
    </row>
    <row r="222" spans="1:14" s="20" customFormat="1" ht="9.75">
      <c r="A222" s="7">
        <f>+A146</f>
        <v>40000</v>
      </c>
      <c r="B222" s="58" t="str">
        <f>+B146</f>
        <v>Expenses</v>
      </c>
      <c r="C222" s="7">
        <f>+C212+1000</f>
        <v>47000</v>
      </c>
      <c r="D222" s="7" t="s">
        <v>121</v>
      </c>
      <c r="E222" s="7"/>
      <c r="F222" s="7"/>
      <c r="G222" s="7"/>
      <c r="I222" s="7"/>
      <c r="J222" s="7"/>
      <c r="K222" s="8"/>
      <c r="L222" s="7"/>
      <c r="M222" s="39">
        <v>70000</v>
      </c>
      <c r="N222" s="18"/>
    </row>
    <row r="223" spans="1:13" ht="14.25">
      <c r="A223" s="6">
        <f>+$A$222</f>
        <v>40000</v>
      </c>
      <c r="B223" s="56" t="str">
        <f>+$B$222</f>
        <v>Expenses</v>
      </c>
      <c r="C223" s="6">
        <f>+$C$222</f>
        <v>47000</v>
      </c>
      <c r="D223" s="6" t="s">
        <v>122</v>
      </c>
      <c r="E223" s="6">
        <f>+C223+25</f>
        <v>47025</v>
      </c>
      <c r="F223" s="6" t="s">
        <v>38</v>
      </c>
      <c r="G223" s="8" t="s">
        <v>31</v>
      </c>
      <c r="I223" s="5"/>
      <c r="J223" s="5"/>
      <c r="K223" s="8"/>
      <c r="L223" s="5"/>
      <c r="M223" s="41">
        <v>70100</v>
      </c>
    </row>
    <row r="224" spans="1:13" ht="14.25">
      <c r="A224" s="6">
        <f aca="true" t="shared" si="45" ref="A224:A233">+$A$222</f>
        <v>40000</v>
      </c>
      <c r="B224" s="56" t="str">
        <f aca="true" t="shared" si="46" ref="B224:B233">+$B$222</f>
        <v>Expenses</v>
      </c>
      <c r="C224" s="6">
        <f aca="true" t="shared" si="47" ref="C224:C233">+$C$222</f>
        <v>47000</v>
      </c>
      <c r="D224" s="6" t="s">
        <v>122</v>
      </c>
      <c r="E224" s="6">
        <f>+E223+25</f>
        <v>47050</v>
      </c>
      <c r="F224" s="6" t="s">
        <v>54</v>
      </c>
      <c r="G224" s="8" t="s">
        <v>31</v>
      </c>
      <c r="I224" s="5"/>
      <c r="J224" s="5"/>
      <c r="K224" s="8"/>
      <c r="L224" s="5"/>
      <c r="M224" s="41">
        <v>70200</v>
      </c>
    </row>
    <row r="225" spans="1:13" ht="14.25">
      <c r="A225" s="6">
        <f t="shared" si="45"/>
        <v>40000</v>
      </c>
      <c r="B225" s="56" t="str">
        <f t="shared" si="46"/>
        <v>Expenses</v>
      </c>
      <c r="C225" s="6">
        <f t="shared" si="47"/>
        <v>47000</v>
      </c>
      <c r="D225" s="6" t="s">
        <v>122</v>
      </c>
      <c r="E225" s="6">
        <f aca="true" t="shared" si="48" ref="E225:E231">+E224+25</f>
        <v>47075</v>
      </c>
      <c r="F225" s="9" t="s">
        <v>123</v>
      </c>
      <c r="G225" s="24" t="s">
        <v>31</v>
      </c>
      <c r="I225" s="10"/>
      <c r="J225" s="10"/>
      <c r="K225" s="8"/>
      <c r="L225" s="10"/>
      <c r="M225" s="43">
        <v>70300</v>
      </c>
    </row>
    <row r="226" spans="1:13" ht="14.25">
      <c r="A226" s="6">
        <f t="shared" si="45"/>
        <v>40000</v>
      </c>
      <c r="B226" s="56" t="str">
        <f t="shared" si="46"/>
        <v>Expenses</v>
      </c>
      <c r="C226" s="6">
        <f t="shared" si="47"/>
        <v>47000</v>
      </c>
      <c r="D226" s="6" t="s">
        <v>122</v>
      </c>
      <c r="E226" s="6">
        <f t="shared" si="48"/>
        <v>47100</v>
      </c>
      <c r="F226" s="9" t="s">
        <v>56</v>
      </c>
      <c r="G226" s="24" t="s">
        <v>31</v>
      </c>
      <c r="I226" s="10"/>
      <c r="J226" s="10"/>
      <c r="K226" s="8"/>
      <c r="L226" s="10"/>
      <c r="M226" s="43">
        <v>73400</v>
      </c>
    </row>
    <row r="227" spans="1:13" ht="14.25">
      <c r="A227" s="6">
        <f t="shared" si="45"/>
        <v>40000</v>
      </c>
      <c r="B227" s="56" t="str">
        <f t="shared" si="46"/>
        <v>Expenses</v>
      </c>
      <c r="C227" s="6">
        <f t="shared" si="47"/>
        <v>47000</v>
      </c>
      <c r="D227" s="6" t="s">
        <v>122</v>
      </c>
      <c r="E227" s="6">
        <f t="shared" si="48"/>
        <v>47125</v>
      </c>
      <c r="F227" s="9" t="s">
        <v>57</v>
      </c>
      <c r="G227" s="24" t="s">
        <v>31</v>
      </c>
      <c r="I227" s="10"/>
      <c r="J227" s="10"/>
      <c r="K227" s="8"/>
      <c r="L227" s="10"/>
      <c r="M227" s="43">
        <v>70600</v>
      </c>
    </row>
    <row r="228" spans="1:13" ht="14.25">
      <c r="A228" s="6">
        <f t="shared" si="45"/>
        <v>40000</v>
      </c>
      <c r="B228" s="56" t="str">
        <f t="shared" si="46"/>
        <v>Expenses</v>
      </c>
      <c r="C228" s="6">
        <f t="shared" si="47"/>
        <v>47000</v>
      </c>
      <c r="D228" s="6" t="s">
        <v>122</v>
      </c>
      <c r="E228" s="6">
        <f>+E227+25</f>
        <v>47150</v>
      </c>
      <c r="F228" s="9" t="s">
        <v>260</v>
      </c>
      <c r="G228" s="24" t="s">
        <v>31</v>
      </c>
      <c r="I228" s="10"/>
      <c r="J228" s="10"/>
      <c r="K228" s="8"/>
      <c r="L228" s="10"/>
      <c r="M228" s="43"/>
    </row>
    <row r="229" spans="1:13" ht="14.25">
      <c r="A229" s="6">
        <f t="shared" si="45"/>
        <v>40000</v>
      </c>
      <c r="B229" s="56" t="str">
        <f t="shared" si="46"/>
        <v>Expenses</v>
      </c>
      <c r="C229" s="6">
        <f t="shared" si="47"/>
        <v>47000</v>
      </c>
      <c r="D229" s="6" t="s">
        <v>122</v>
      </c>
      <c r="E229" s="6">
        <f>+E228+25</f>
        <v>47175</v>
      </c>
      <c r="F229" s="9" t="s">
        <v>58</v>
      </c>
      <c r="G229" s="24" t="s">
        <v>31</v>
      </c>
      <c r="I229" s="10"/>
      <c r="J229" s="10"/>
      <c r="K229" s="8"/>
      <c r="L229" s="10"/>
      <c r="M229" s="43">
        <v>70700</v>
      </c>
    </row>
    <row r="230" spans="1:13" ht="14.25">
      <c r="A230" s="14">
        <f t="shared" si="45"/>
        <v>40000</v>
      </c>
      <c r="B230" s="27" t="str">
        <f t="shared" si="46"/>
        <v>Expenses</v>
      </c>
      <c r="C230" s="14">
        <f t="shared" si="47"/>
        <v>47000</v>
      </c>
      <c r="D230" s="14" t="s">
        <v>122</v>
      </c>
      <c r="E230" s="14">
        <f t="shared" si="48"/>
        <v>47200</v>
      </c>
      <c r="F230" s="14" t="s">
        <v>59</v>
      </c>
      <c r="G230" s="23" t="s">
        <v>31</v>
      </c>
      <c r="I230" s="14"/>
      <c r="J230" s="14"/>
      <c r="K230" s="8"/>
      <c r="L230" s="14"/>
      <c r="M230" s="36">
        <v>65300</v>
      </c>
    </row>
    <row r="231" spans="1:13" ht="14.25">
      <c r="A231" s="14">
        <f t="shared" si="45"/>
        <v>40000</v>
      </c>
      <c r="B231" s="27" t="str">
        <f t="shared" si="46"/>
        <v>Expenses</v>
      </c>
      <c r="C231" s="14">
        <f t="shared" si="47"/>
        <v>47000</v>
      </c>
      <c r="D231" s="14" t="s">
        <v>122</v>
      </c>
      <c r="E231" s="14">
        <f t="shared" si="48"/>
        <v>47225</v>
      </c>
      <c r="F231" s="14" t="s">
        <v>124</v>
      </c>
      <c r="G231" s="23" t="s">
        <v>31</v>
      </c>
      <c r="I231" s="14"/>
      <c r="J231" s="14"/>
      <c r="K231" s="8"/>
      <c r="L231" s="14"/>
      <c r="M231" s="36">
        <v>42500</v>
      </c>
    </row>
    <row r="232" spans="1:13" ht="14.25">
      <c r="A232" s="14">
        <f t="shared" si="45"/>
        <v>40000</v>
      </c>
      <c r="B232" s="27" t="str">
        <f t="shared" si="46"/>
        <v>Expenses</v>
      </c>
      <c r="C232" s="14">
        <f t="shared" si="47"/>
        <v>47000</v>
      </c>
      <c r="D232" s="14" t="s">
        <v>122</v>
      </c>
      <c r="E232" s="14">
        <f>+E231+25</f>
        <v>47250</v>
      </c>
      <c r="F232" s="14" t="s">
        <v>272</v>
      </c>
      <c r="G232" s="23" t="s">
        <v>31</v>
      </c>
      <c r="I232" s="14"/>
      <c r="J232" s="14"/>
      <c r="K232" s="8"/>
      <c r="L232" s="14"/>
      <c r="M232" s="36"/>
    </row>
    <row r="233" spans="1:13" ht="14.25">
      <c r="A233" s="14">
        <f t="shared" si="45"/>
        <v>40000</v>
      </c>
      <c r="B233" s="27" t="str">
        <f t="shared" si="46"/>
        <v>Expenses</v>
      </c>
      <c r="C233" s="14">
        <f t="shared" si="47"/>
        <v>47000</v>
      </c>
      <c r="D233" s="14" t="s">
        <v>122</v>
      </c>
      <c r="E233" s="14">
        <f>+E232+25</f>
        <v>47275</v>
      </c>
      <c r="F233" s="38" t="s">
        <v>49</v>
      </c>
      <c r="G233" s="23" t="s">
        <v>31</v>
      </c>
      <c r="I233" s="14"/>
      <c r="J233" s="14"/>
      <c r="K233" s="8"/>
      <c r="L233" s="14"/>
      <c r="M233" s="36">
        <v>41600</v>
      </c>
    </row>
    <row r="234" spans="1:13" ht="14.25">
      <c r="A234" s="14"/>
      <c r="B234" s="27"/>
      <c r="C234" s="14"/>
      <c r="D234" s="14"/>
      <c r="E234" s="14"/>
      <c r="F234" s="14"/>
      <c r="G234" s="14"/>
      <c r="I234" s="14"/>
      <c r="J234" s="14"/>
      <c r="K234" s="23"/>
      <c r="L234" s="14"/>
      <c r="M234" s="36"/>
    </row>
    <row r="235" spans="1:13" ht="12" customHeight="1">
      <c r="A235" s="9"/>
      <c r="B235" s="60"/>
      <c r="C235" s="9"/>
      <c r="D235" s="9"/>
      <c r="E235" s="9"/>
      <c r="F235" s="9"/>
      <c r="G235" s="10"/>
      <c r="I235" s="10"/>
      <c r="J235" s="10"/>
      <c r="K235" s="24"/>
      <c r="L235" s="10"/>
      <c r="M235" s="43"/>
    </row>
    <row r="236" spans="1:14" s="20" customFormat="1" ht="9.75">
      <c r="A236" s="22">
        <f>+$A$146</f>
        <v>40000</v>
      </c>
      <c r="B236" s="59" t="str">
        <f>+B146</f>
        <v>Expenses</v>
      </c>
      <c r="C236" s="22">
        <f>+C222+1000</f>
        <v>48000</v>
      </c>
      <c r="D236" s="22" t="s">
        <v>125</v>
      </c>
      <c r="E236" s="22"/>
      <c r="F236" s="22"/>
      <c r="G236" s="22"/>
      <c r="I236" s="22"/>
      <c r="J236" s="22"/>
      <c r="K236" s="23"/>
      <c r="L236" s="22"/>
      <c r="M236" s="42">
        <v>75000</v>
      </c>
      <c r="N236" s="18"/>
    </row>
    <row r="237" spans="1:16" ht="14.25">
      <c r="A237" s="14">
        <f aca="true" t="shared" si="49" ref="A237:A244">+$A$236</f>
        <v>40000</v>
      </c>
      <c r="B237" s="27" t="str">
        <f aca="true" t="shared" si="50" ref="B237:B244">+$B$236</f>
        <v>Expenses</v>
      </c>
      <c r="C237" s="14">
        <f aca="true" t="shared" si="51" ref="C237:C244">+$C$236</f>
        <v>48000</v>
      </c>
      <c r="D237" s="14" t="s">
        <v>126</v>
      </c>
      <c r="E237" s="14">
        <f>+C237+25</f>
        <v>48025</v>
      </c>
      <c r="F237" s="14" t="s">
        <v>62</v>
      </c>
      <c r="G237" s="23" t="s">
        <v>32</v>
      </c>
      <c r="I237" s="14"/>
      <c r="J237" s="14"/>
      <c r="K237" s="23"/>
      <c r="L237" s="14"/>
      <c r="M237" s="36">
        <v>75800</v>
      </c>
      <c r="O237" s="14"/>
      <c r="P237" s="14"/>
    </row>
    <row r="238" spans="1:16" ht="14.25">
      <c r="A238" s="14">
        <f t="shared" si="49"/>
        <v>40000</v>
      </c>
      <c r="B238" s="27" t="str">
        <f t="shared" si="50"/>
        <v>Expenses</v>
      </c>
      <c r="C238" s="14">
        <f t="shared" si="51"/>
        <v>48000</v>
      </c>
      <c r="D238" s="14" t="s">
        <v>126</v>
      </c>
      <c r="E238" s="14">
        <f aca="true" t="shared" si="52" ref="E238:E244">+E237+25</f>
        <v>48050</v>
      </c>
      <c r="F238" s="14" t="s">
        <v>127</v>
      </c>
      <c r="G238" s="14"/>
      <c r="I238" s="14"/>
      <c r="J238" s="14"/>
      <c r="K238" s="23"/>
      <c r="L238" s="14"/>
      <c r="M238" s="36">
        <v>44500</v>
      </c>
      <c r="O238" s="14"/>
      <c r="P238" s="14"/>
    </row>
    <row r="239" spans="1:16" ht="14.25">
      <c r="A239" s="14">
        <f t="shared" si="49"/>
        <v>40000</v>
      </c>
      <c r="B239" s="27" t="str">
        <f t="shared" si="50"/>
        <v>Expenses</v>
      </c>
      <c r="C239" s="14">
        <f t="shared" si="51"/>
        <v>48000</v>
      </c>
      <c r="D239" s="14" t="s">
        <v>126</v>
      </c>
      <c r="E239" s="14">
        <f t="shared" si="52"/>
        <v>48075</v>
      </c>
      <c r="F239" s="14" t="s">
        <v>311</v>
      </c>
      <c r="G239" s="23"/>
      <c r="I239" s="14"/>
      <c r="J239" s="14"/>
      <c r="K239" s="23"/>
      <c r="L239" s="14"/>
      <c r="M239" s="36">
        <v>44100</v>
      </c>
      <c r="O239" s="14"/>
      <c r="P239" s="14"/>
    </row>
    <row r="240" spans="1:16" ht="14.25">
      <c r="A240" s="14">
        <f t="shared" si="49"/>
        <v>40000</v>
      </c>
      <c r="B240" s="27" t="str">
        <f t="shared" si="50"/>
        <v>Expenses</v>
      </c>
      <c r="C240" s="14">
        <f t="shared" si="51"/>
        <v>48000</v>
      </c>
      <c r="D240" s="14" t="s">
        <v>126</v>
      </c>
      <c r="E240" s="9">
        <f t="shared" si="52"/>
        <v>48100</v>
      </c>
      <c r="F240" s="14" t="s">
        <v>300</v>
      </c>
      <c r="G240" s="9"/>
      <c r="I240" s="9"/>
      <c r="J240" s="9"/>
      <c r="K240" s="24"/>
      <c r="L240" s="9"/>
      <c r="M240" s="43"/>
      <c r="O240" s="14"/>
      <c r="P240" s="14"/>
    </row>
    <row r="241" spans="1:16" ht="14.25">
      <c r="A241" s="14">
        <f t="shared" si="49"/>
        <v>40000</v>
      </c>
      <c r="B241" s="27" t="str">
        <f t="shared" si="50"/>
        <v>Expenses</v>
      </c>
      <c r="C241" s="14">
        <f t="shared" si="51"/>
        <v>48000</v>
      </c>
      <c r="D241" s="14" t="s">
        <v>126</v>
      </c>
      <c r="E241" s="9">
        <f t="shared" si="52"/>
        <v>48125</v>
      </c>
      <c r="F241" s="14" t="s">
        <v>269</v>
      </c>
      <c r="G241" s="9"/>
      <c r="I241" s="9"/>
      <c r="J241" s="9"/>
      <c r="K241" s="24"/>
      <c r="L241" s="9"/>
      <c r="M241" s="43"/>
      <c r="O241" s="14"/>
      <c r="P241" s="14"/>
    </row>
    <row r="242" spans="1:16" ht="14.25">
      <c r="A242" s="14">
        <f t="shared" si="49"/>
        <v>40000</v>
      </c>
      <c r="B242" s="27" t="str">
        <f t="shared" si="50"/>
        <v>Expenses</v>
      </c>
      <c r="C242" s="14">
        <f t="shared" si="51"/>
        <v>48000</v>
      </c>
      <c r="D242" s="14" t="s">
        <v>126</v>
      </c>
      <c r="E242" s="9">
        <f t="shared" si="52"/>
        <v>48150</v>
      </c>
      <c r="F242" s="14" t="s">
        <v>266</v>
      </c>
      <c r="G242" s="9"/>
      <c r="I242" s="9"/>
      <c r="J242" s="9"/>
      <c r="K242" s="24"/>
      <c r="L242" s="9"/>
      <c r="M242" s="43"/>
      <c r="O242" s="14"/>
      <c r="P242" s="14"/>
    </row>
    <row r="243" spans="1:16" ht="14.25">
      <c r="A243" s="14">
        <f t="shared" si="49"/>
        <v>40000</v>
      </c>
      <c r="B243" s="27" t="str">
        <f t="shared" si="50"/>
        <v>Expenses</v>
      </c>
      <c r="C243" s="14">
        <f t="shared" si="51"/>
        <v>48000</v>
      </c>
      <c r="D243" s="14" t="s">
        <v>126</v>
      </c>
      <c r="E243" s="9">
        <f t="shared" si="52"/>
        <v>48175</v>
      </c>
      <c r="F243" s="14" t="s">
        <v>267</v>
      </c>
      <c r="G243" s="9"/>
      <c r="I243" s="9"/>
      <c r="J243" s="9"/>
      <c r="K243" s="24"/>
      <c r="L243" s="9"/>
      <c r="M243" s="43"/>
      <c r="O243" s="14"/>
      <c r="P243" s="14"/>
    </row>
    <row r="244" spans="1:16" ht="14.25">
      <c r="A244" s="14">
        <f t="shared" si="49"/>
        <v>40000</v>
      </c>
      <c r="B244" s="27" t="str">
        <f t="shared" si="50"/>
        <v>Expenses</v>
      </c>
      <c r="C244" s="14">
        <f t="shared" si="51"/>
        <v>48000</v>
      </c>
      <c r="D244" s="14" t="s">
        <v>126</v>
      </c>
      <c r="E244" s="9">
        <f t="shared" si="52"/>
        <v>48200</v>
      </c>
      <c r="F244" s="1" t="s">
        <v>309</v>
      </c>
      <c r="G244" s="9"/>
      <c r="I244" s="9"/>
      <c r="J244" s="9"/>
      <c r="K244" s="24"/>
      <c r="L244" s="9"/>
      <c r="M244" s="43"/>
      <c r="O244" s="14"/>
      <c r="P244" s="14"/>
    </row>
    <row r="245" spans="1:16" ht="14.25">
      <c r="A245" s="14"/>
      <c r="B245" s="27"/>
      <c r="C245" s="14"/>
      <c r="D245" s="14"/>
      <c r="E245" s="9">
        <v>48225</v>
      </c>
      <c r="F245" s="38" t="s">
        <v>302</v>
      </c>
      <c r="G245" s="9"/>
      <c r="I245" s="9"/>
      <c r="J245" s="9"/>
      <c r="K245" s="24"/>
      <c r="L245" s="9"/>
      <c r="M245" s="43"/>
      <c r="O245" s="14"/>
      <c r="P245" s="38"/>
    </row>
    <row r="246" spans="1:16" ht="14.25">
      <c r="A246" s="9"/>
      <c r="B246" s="60"/>
      <c r="C246" s="9"/>
      <c r="D246" s="9"/>
      <c r="E246" s="9">
        <v>48250</v>
      </c>
      <c r="F246" s="38" t="s">
        <v>49</v>
      </c>
      <c r="G246" s="9"/>
      <c r="I246" s="9"/>
      <c r="J246" s="9"/>
      <c r="K246" s="24"/>
      <c r="L246" s="9"/>
      <c r="M246" s="43"/>
      <c r="O246" s="14"/>
      <c r="P246" s="14"/>
    </row>
    <row r="247" spans="1:16" ht="14.25">
      <c r="A247" s="9"/>
      <c r="B247" s="60"/>
      <c r="C247" s="9"/>
      <c r="D247" s="9"/>
      <c r="E247" s="9"/>
      <c r="F247" s="38"/>
      <c r="G247" s="9"/>
      <c r="I247" s="9"/>
      <c r="J247" s="9"/>
      <c r="K247" s="24"/>
      <c r="L247" s="9"/>
      <c r="M247" s="43"/>
      <c r="O247" s="95"/>
      <c r="P247" s="95"/>
    </row>
    <row r="248" spans="1:16" ht="14.25">
      <c r="A248" s="9"/>
      <c r="B248" s="60"/>
      <c r="C248" s="9"/>
      <c r="D248" s="9"/>
      <c r="E248" s="9"/>
      <c r="F248" s="38"/>
      <c r="G248" s="9"/>
      <c r="I248" s="9"/>
      <c r="J248" s="9"/>
      <c r="K248" s="24"/>
      <c r="L248" s="9"/>
      <c r="M248" s="43"/>
      <c r="O248" s="95"/>
      <c r="P248" s="95"/>
    </row>
    <row r="249" spans="1:13" s="20" customFormat="1" ht="9.75">
      <c r="A249" s="22">
        <f>+$A$146</f>
        <v>40000</v>
      </c>
      <c r="B249" s="59" t="str">
        <f>+B146</f>
        <v>Expenses</v>
      </c>
      <c r="C249" s="22">
        <f>+C236+1000</f>
        <v>49000</v>
      </c>
      <c r="D249" s="22" t="s">
        <v>128</v>
      </c>
      <c r="E249" s="22"/>
      <c r="F249" s="22"/>
      <c r="G249" s="22"/>
      <c r="I249" s="22"/>
      <c r="J249" s="22"/>
      <c r="K249" s="23"/>
      <c r="L249" s="22"/>
      <c r="M249" s="42"/>
    </row>
    <row r="250" spans="1:13" ht="14.25">
      <c r="A250" s="6">
        <f>+$A$249</f>
        <v>40000</v>
      </c>
      <c r="B250" s="56" t="str">
        <f>+$B$249</f>
        <v>Expenses</v>
      </c>
      <c r="C250" s="6">
        <f>+$C$249</f>
        <v>49000</v>
      </c>
      <c r="D250" s="6" t="s">
        <v>129</v>
      </c>
      <c r="E250" s="6">
        <f>+C250+25</f>
        <v>49025</v>
      </c>
      <c r="F250" s="6" t="s">
        <v>282</v>
      </c>
      <c r="G250" s="8" t="s">
        <v>28</v>
      </c>
      <c r="I250" s="6"/>
      <c r="J250" s="6"/>
      <c r="K250" s="8"/>
      <c r="L250" s="6"/>
      <c r="M250" s="41">
        <v>75000</v>
      </c>
    </row>
    <row r="251" spans="1:13" ht="14.25">
      <c r="A251" s="6">
        <f aca="true" t="shared" si="53" ref="A251:A261">+$A$249</f>
        <v>40000</v>
      </c>
      <c r="B251" s="56" t="str">
        <f aca="true" t="shared" si="54" ref="B251:B261">+$B$249</f>
        <v>Expenses</v>
      </c>
      <c r="C251" s="6">
        <f aca="true" t="shared" si="55" ref="C251:C261">+$C$249</f>
        <v>49000</v>
      </c>
      <c r="D251" s="6" t="s">
        <v>129</v>
      </c>
      <c r="E251" s="6">
        <f aca="true" t="shared" si="56" ref="E251:E257">+E250+25</f>
        <v>49050</v>
      </c>
      <c r="F251" s="6" t="s">
        <v>283</v>
      </c>
      <c r="G251" s="8" t="s">
        <v>29</v>
      </c>
      <c r="I251" s="5"/>
      <c r="J251" s="5"/>
      <c r="K251" s="8"/>
      <c r="L251" s="5"/>
      <c r="M251" s="41">
        <v>75100</v>
      </c>
    </row>
    <row r="252" spans="1:13" ht="14.25">
      <c r="A252" s="6">
        <f t="shared" si="53"/>
        <v>40000</v>
      </c>
      <c r="B252" s="56" t="str">
        <f t="shared" si="54"/>
        <v>Expenses</v>
      </c>
      <c r="C252" s="6">
        <f t="shared" si="55"/>
        <v>49000</v>
      </c>
      <c r="D252" s="6" t="s">
        <v>129</v>
      </c>
      <c r="E252" s="6">
        <f t="shared" si="56"/>
        <v>49075</v>
      </c>
      <c r="F252" s="6" t="s">
        <v>284</v>
      </c>
      <c r="G252" s="8" t="s">
        <v>204</v>
      </c>
      <c r="I252" s="5"/>
      <c r="J252" s="5"/>
      <c r="K252" s="8"/>
      <c r="L252" s="5"/>
      <c r="M252" s="41">
        <v>75200</v>
      </c>
    </row>
    <row r="253" spans="1:13" ht="14.25">
      <c r="A253" s="6">
        <f t="shared" si="53"/>
        <v>40000</v>
      </c>
      <c r="B253" s="56" t="str">
        <f t="shared" si="54"/>
        <v>Expenses</v>
      </c>
      <c r="C253" s="6">
        <f t="shared" si="55"/>
        <v>49000</v>
      </c>
      <c r="D253" s="6" t="s">
        <v>129</v>
      </c>
      <c r="E253" s="6">
        <f>+E252+25</f>
        <v>49100</v>
      </c>
      <c r="F253" s="6" t="s">
        <v>276</v>
      </c>
      <c r="G253" s="8" t="s">
        <v>30</v>
      </c>
      <c r="I253" s="5"/>
      <c r="J253" s="5"/>
      <c r="K253" s="8"/>
      <c r="L253" s="5"/>
      <c r="M253" s="41"/>
    </row>
    <row r="254" spans="1:13" ht="14.25">
      <c r="A254" s="6">
        <f t="shared" si="53"/>
        <v>40000</v>
      </c>
      <c r="B254" s="56" t="str">
        <f t="shared" si="54"/>
        <v>Expenses</v>
      </c>
      <c r="C254" s="6">
        <f t="shared" si="55"/>
        <v>49000</v>
      </c>
      <c r="D254" s="6" t="s">
        <v>129</v>
      </c>
      <c r="E254" s="6">
        <f>+E253+25</f>
        <v>49125</v>
      </c>
      <c r="F254" s="6" t="s">
        <v>277</v>
      </c>
      <c r="G254" s="8" t="s">
        <v>28</v>
      </c>
      <c r="I254" s="5"/>
      <c r="J254" s="5"/>
      <c r="K254" s="8"/>
      <c r="L254" s="5"/>
      <c r="M254" s="41"/>
    </row>
    <row r="255" spans="1:13" ht="14.25">
      <c r="A255" s="6">
        <f t="shared" si="53"/>
        <v>40000</v>
      </c>
      <c r="B255" s="56" t="str">
        <f t="shared" si="54"/>
        <v>Expenses</v>
      </c>
      <c r="C255" s="6">
        <f t="shared" si="55"/>
        <v>49000</v>
      </c>
      <c r="D255" s="6" t="s">
        <v>129</v>
      </c>
      <c r="E255" s="6">
        <f>+E254+25</f>
        <v>49150</v>
      </c>
      <c r="F255" s="9" t="s">
        <v>278</v>
      </c>
      <c r="G255" s="23" t="s">
        <v>27</v>
      </c>
      <c r="H255" s="49"/>
      <c r="I255" s="15"/>
      <c r="J255" s="15"/>
      <c r="K255" s="8"/>
      <c r="L255" s="15"/>
      <c r="M255" s="41">
        <v>75300</v>
      </c>
    </row>
    <row r="256" spans="1:13" ht="14.25">
      <c r="A256" s="6">
        <f t="shared" si="53"/>
        <v>40000</v>
      </c>
      <c r="B256" s="56" t="str">
        <f t="shared" si="54"/>
        <v>Expenses</v>
      </c>
      <c r="C256" s="6">
        <f t="shared" si="55"/>
        <v>49000</v>
      </c>
      <c r="D256" s="6" t="s">
        <v>129</v>
      </c>
      <c r="E256" s="6">
        <f>+E255+25</f>
        <v>49175</v>
      </c>
      <c r="F256" s="9" t="s">
        <v>279</v>
      </c>
      <c r="G256" s="24" t="s">
        <v>204</v>
      </c>
      <c r="I256" s="10"/>
      <c r="J256" s="10"/>
      <c r="K256" s="8"/>
      <c r="L256" s="10"/>
      <c r="M256" s="43">
        <v>75400</v>
      </c>
    </row>
    <row r="257" spans="1:13" ht="14.25">
      <c r="A257" s="6">
        <f t="shared" si="53"/>
        <v>40000</v>
      </c>
      <c r="B257" s="56" t="str">
        <f t="shared" si="54"/>
        <v>Expenses</v>
      </c>
      <c r="C257" s="6">
        <f t="shared" si="55"/>
        <v>49000</v>
      </c>
      <c r="D257" s="6" t="s">
        <v>129</v>
      </c>
      <c r="E257" s="6">
        <f t="shared" si="56"/>
        <v>49200</v>
      </c>
      <c r="F257" s="6" t="s">
        <v>280</v>
      </c>
      <c r="G257" s="24" t="s">
        <v>204</v>
      </c>
      <c r="I257" s="10"/>
      <c r="J257" s="10"/>
      <c r="K257" s="8"/>
      <c r="L257" s="10"/>
      <c r="M257" s="43">
        <v>75500</v>
      </c>
    </row>
    <row r="258" spans="1:13" ht="14.25">
      <c r="A258" s="6">
        <f t="shared" si="53"/>
        <v>40000</v>
      </c>
      <c r="B258" s="56" t="str">
        <f t="shared" si="54"/>
        <v>Expenses</v>
      </c>
      <c r="C258" s="6">
        <f t="shared" si="55"/>
        <v>49000</v>
      </c>
      <c r="D258" s="6" t="s">
        <v>129</v>
      </c>
      <c r="E258" s="6">
        <f>+E257+25</f>
        <v>49225</v>
      </c>
      <c r="F258" s="6" t="s">
        <v>281</v>
      </c>
      <c r="G258" s="24" t="s">
        <v>28</v>
      </c>
      <c r="I258" s="10"/>
      <c r="J258" s="10"/>
      <c r="K258" s="8"/>
      <c r="L258" s="10"/>
      <c r="M258" s="43"/>
    </row>
    <row r="259" spans="1:13" ht="14.25">
      <c r="A259" s="6">
        <f t="shared" si="53"/>
        <v>40000</v>
      </c>
      <c r="B259" s="56" t="str">
        <f t="shared" si="54"/>
        <v>Expenses</v>
      </c>
      <c r="C259" s="6">
        <f t="shared" si="55"/>
        <v>49000</v>
      </c>
      <c r="D259" s="6" t="s">
        <v>129</v>
      </c>
      <c r="E259" s="6">
        <v>49250</v>
      </c>
      <c r="F259" s="6" t="s">
        <v>304</v>
      </c>
      <c r="G259" s="24" t="s">
        <v>204</v>
      </c>
      <c r="I259" s="10"/>
      <c r="J259" s="10"/>
      <c r="K259" s="8"/>
      <c r="L259" s="10"/>
      <c r="M259" s="43"/>
    </row>
    <row r="260" spans="1:13" ht="14.25">
      <c r="A260" s="6">
        <f t="shared" si="53"/>
        <v>40000</v>
      </c>
      <c r="B260" s="56" t="str">
        <f t="shared" si="54"/>
        <v>Expenses</v>
      </c>
      <c r="C260" s="6">
        <f t="shared" si="55"/>
        <v>49000</v>
      </c>
      <c r="D260" s="6" t="s">
        <v>129</v>
      </c>
      <c r="E260" s="6">
        <v>49275</v>
      </c>
      <c r="F260" s="6" t="s">
        <v>305</v>
      </c>
      <c r="G260" s="24" t="s">
        <v>204</v>
      </c>
      <c r="I260" s="10"/>
      <c r="J260" s="10"/>
      <c r="K260" s="8"/>
      <c r="L260" s="10"/>
      <c r="M260" s="43"/>
    </row>
    <row r="261" spans="1:13" ht="14.25">
      <c r="A261" s="6">
        <f t="shared" si="53"/>
        <v>40000</v>
      </c>
      <c r="B261" s="56" t="str">
        <f t="shared" si="54"/>
        <v>Expenses</v>
      </c>
      <c r="C261" s="6">
        <f t="shared" si="55"/>
        <v>49000</v>
      </c>
      <c r="D261" s="6" t="s">
        <v>129</v>
      </c>
      <c r="E261" s="6">
        <v>49300</v>
      </c>
      <c r="F261" s="13" t="s">
        <v>49</v>
      </c>
      <c r="G261" s="8"/>
      <c r="I261" s="5"/>
      <c r="J261" s="5"/>
      <c r="K261" s="8"/>
      <c r="L261" s="5"/>
      <c r="M261" s="41">
        <v>75600</v>
      </c>
    </row>
    <row r="262" spans="1:13" ht="14.25">
      <c r="A262" s="14"/>
      <c r="B262" s="27"/>
      <c r="C262" s="14"/>
      <c r="D262" s="14"/>
      <c r="E262" s="14"/>
      <c r="F262" s="14"/>
      <c r="G262" s="23"/>
      <c r="I262" s="15"/>
      <c r="J262" s="15"/>
      <c r="K262" s="8"/>
      <c r="L262" s="15"/>
      <c r="M262" s="36">
        <v>75700</v>
      </c>
    </row>
    <row r="263" spans="1:13" ht="14.25">
      <c r="A263" s="14"/>
      <c r="B263" s="27"/>
      <c r="C263" s="14"/>
      <c r="D263" s="14"/>
      <c r="E263" s="14"/>
      <c r="F263" s="14"/>
      <c r="G263" s="15"/>
      <c r="I263" s="15"/>
      <c r="J263" s="15"/>
      <c r="K263" s="23"/>
      <c r="L263" s="15"/>
      <c r="M263" s="36">
        <v>64530</v>
      </c>
    </row>
    <row r="264" spans="1:13" ht="14.25">
      <c r="A264" s="21">
        <f>+A191</f>
        <v>40000</v>
      </c>
      <c r="B264" s="57" t="s">
        <v>74</v>
      </c>
      <c r="C264" s="21"/>
      <c r="D264" s="21" t="s">
        <v>130</v>
      </c>
      <c r="E264" s="34" t="s">
        <v>72</v>
      </c>
      <c r="F264" s="34"/>
      <c r="G264" s="8" t="s">
        <v>219</v>
      </c>
      <c r="I264" s="5"/>
      <c r="J264" s="5"/>
      <c r="K264" s="8"/>
      <c r="L264" s="5"/>
      <c r="M264" s="41">
        <v>64520</v>
      </c>
    </row>
    <row r="265" spans="1:13" ht="14.25">
      <c r="A265" s="14"/>
      <c r="B265" s="27"/>
      <c r="C265" s="14"/>
      <c r="D265" s="14"/>
      <c r="E265" s="14"/>
      <c r="F265" s="14"/>
      <c r="G265" s="14"/>
      <c r="I265" s="14"/>
      <c r="J265" s="14"/>
      <c r="K265" s="23"/>
      <c r="L265" s="14"/>
      <c r="M265" s="36"/>
    </row>
    <row r="266" spans="1:13" ht="14.25">
      <c r="A266" s="21" t="s">
        <v>131</v>
      </c>
      <c r="B266" s="55"/>
      <c r="C266" s="34"/>
      <c r="D266" s="6"/>
      <c r="E266" s="6"/>
      <c r="F266" s="6"/>
      <c r="G266" s="5"/>
      <c r="I266" s="5"/>
      <c r="J266" s="5"/>
      <c r="K266" s="8"/>
      <c r="L266" s="5"/>
      <c r="M266" s="41"/>
    </row>
    <row r="267" spans="1:13" ht="14.25">
      <c r="A267" s="6"/>
      <c r="B267" s="56"/>
      <c r="C267" s="6"/>
      <c r="D267" s="6"/>
      <c r="E267" s="6"/>
      <c r="F267" s="6"/>
      <c r="G267" s="5"/>
      <c r="I267" s="5"/>
      <c r="J267" s="5"/>
      <c r="K267" s="8"/>
      <c r="L267" s="5"/>
      <c r="M267" s="41"/>
    </row>
    <row r="268" spans="1:14" s="20" customFormat="1" ht="9.75">
      <c r="A268" s="21" t="s">
        <v>132</v>
      </c>
      <c r="B268" s="57"/>
      <c r="C268" s="21"/>
      <c r="D268" s="7"/>
      <c r="E268" s="7"/>
      <c r="F268" s="7"/>
      <c r="G268" s="7"/>
      <c r="I268" s="7"/>
      <c r="J268" s="7"/>
      <c r="K268" s="8"/>
      <c r="L268" s="7"/>
      <c r="M268" s="39">
        <v>90000</v>
      </c>
      <c r="N268" s="18"/>
    </row>
    <row r="269" spans="1:13" ht="14.25">
      <c r="A269" s="6"/>
      <c r="B269" s="56"/>
      <c r="C269" s="6"/>
      <c r="D269" s="6"/>
      <c r="E269" s="6"/>
      <c r="F269" s="6"/>
      <c r="G269" s="6"/>
      <c r="I269" s="6"/>
      <c r="J269" s="6"/>
      <c r="K269" s="8"/>
      <c r="L269" s="6"/>
      <c r="M269" s="41">
        <v>90100</v>
      </c>
    </row>
    <row r="270" spans="1:13" ht="14.25">
      <c r="A270" s="21" t="s">
        <v>133</v>
      </c>
      <c r="B270" s="55"/>
      <c r="C270" s="6"/>
      <c r="D270" s="6"/>
      <c r="E270" s="6"/>
      <c r="F270" s="6"/>
      <c r="G270" s="6"/>
      <c r="I270" s="6"/>
      <c r="J270" s="6"/>
      <c r="K270" s="8"/>
      <c r="L270" s="6"/>
      <c r="M270" s="41">
        <v>90400</v>
      </c>
    </row>
    <row r="271" spans="1:13" ht="14.25">
      <c r="A271" s="6"/>
      <c r="B271" s="56"/>
      <c r="C271" s="6"/>
      <c r="D271" s="6"/>
      <c r="E271" s="6"/>
      <c r="F271" s="6"/>
      <c r="G271" s="6"/>
      <c r="I271" s="6"/>
      <c r="J271" s="6"/>
      <c r="K271" s="8"/>
      <c r="L271" s="6"/>
      <c r="M271" s="41">
        <v>90500</v>
      </c>
    </row>
    <row r="272" spans="1:13" ht="14.25">
      <c r="A272" s="22">
        <v>50000</v>
      </c>
      <c r="B272" s="59" t="s">
        <v>134</v>
      </c>
      <c r="C272" s="7">
        <f>+A272+1000</f>
        <v>51000</v>
      </c>
      <c r="D272" s="7" t="s">
        <v>228</v>
      </c>
      <c r="E272" s="6"/>
      <c r="F272" s="6"/>
      <c r="G272" s="6"/>
      <c r="I272" s="6"/>
      <c r="J272" s="6"/>
      <c r="K272" s="8"/>
      <c r="L272" s="6"/>
      <c r="M272" s="41">
        <v>90600</v>
      </c>
    </row>
    <row r="273" spans="1:13" ht="14.25">
      <c r="A273" s="6">
        <f>+$A$272</f>
        <v>50000</v>
      </c>
      <c r="B273" s="56" t="str">
        <f>+$B$272</f>
        <v>Other Income</v>
      </c>
      <c r="C273" s="6">
        <v>51000</v>
      </c>
      <c r="D273" s="6" t="str">
        <f>+D272</f>
        <v>Tuition Programs - Preschool</v>
      </c>
      <c r="E273" s="6">
        <f>+C273+25</f>
        <v>51025</v>
      </c>
      <c r="F273" s="6" t="s">
        <v>230</v>
      </c>
      <c r="G273" s="6"/>
      <c r="I273" s="6"/>
      <c r="J273" s="6"/>
      <c r="K273" s="8"/>
      <c r="L273" s="6"/>
      <c r="M273" s="41">
        <v>90700</v>
      </c>
    </row>
    <row r="274" spans="1:13" ht="14.25">
      <c r="A274" s="6">
        <f>+A273</f>
        <v>50000</v>
      </c>
      <c r="B274" s="56" t="str">
        <f>+B273</f>
        <v>Other Income</v>
      </c>
      <c r="C274" s="6">
        <f>+C273</f>
        <v>51000</v>
      </c>
      <c r="D274" s="6" t="str">
        <f>+D273</f>
        <v>Tuition Programs - Preschool</v>
      </c>
      <c r="E274" s="6">
        <f>+E273+25</f>
        <v>51050</v>
      </c>
      <c r="F274" s="6" t="s">
        <v>231</v>
      </c>
      <c r="G274" s="6"/>
      <c r="I274" s="6"/>
      <c r="J274" s="6"/>
      <c r="K274" s="8"/>
      <c r="L274" s="6"/>
      <c r="M274" s="41"/>
    </row>
    <row r="275" spans="1:13" ht="14.25">
      <c r="A275" s="6"/>
      <c r="B275" s="56"/>
      <c r="C275" s="6"/>
      <c r="D275" s="6"/>
      <c r="E275" s="6"/>
      <c r="F275" s="6"/>
      <c r="G275" s="6"/>
      <c r="I275" s="6"/>
      <c r="J275" s="6"/>
      <c r="K275" s="8"/>
      <c r="L275" s="6"/>
      <c r="M275" s="41"/>
    </row>
    <row r="276" spans="1:256" ht="9.75">
      <c r="A276" s="22">
        <f>+A272</f>
        <v>50000</v>
      </c>
      <c r="B276" s="59" t="s">
        <v>134</v>
      </c>
      <c r="C276" s="7">
        <f>+C272+1000</f>
        <v>52000</v>
      </c>
      <c r="D276" s="7" t="s">
        <v>247</v>
      </c>
      <c r="E276" s="22"/>
      <c r="F276" s="59"/>
      <c r="G276" s="6"/>
      <c r="H276" s="7" t="s">
        <v>228</v>
      </c>
      <c r="I276" s="22"/>
      <c r="J276" s="59"/>
      <c r="K276" s="6"/>
      <c r="L276" s="7"/>
      <c r="M276" s="22">
        <v>70000</v>
      </c>
      <c r="N276" s="71" t="s">
        <v>134</v>
      </c>
      <c r="O276" s="25"/>
      <c r="P276" s="73"/>
      <c r="Q276" s="74"/>
      <c r="R276" s="75"/>
      <c r="S276" s="25"/>
      <c r="T276" s="73"/>
      <c r="U276" s="74"/>
      <c r="V276" s="75"/>
      <c r="W276" s="25"/>
      <c r="X276" s="73"/>
      <c r="Y276" s="74"/>
      <c r="Z276" s="75"/>
      <c r="AA276" s="25"/>
      <c r="AB276" s="73"/>
      <c r="AC276" s="74"/>
      <c r="AD276" s="75"/>
      <c r="AE276" s="25"/>
      <c r="AF276" s="73"/>
      <c r="AG276" s="74"/>
      <c r="AH276" s="75"/>
      <c r="AI276" s="25"/>
      <c r="AJ276" s="73"/>
      <c r="AK276" s="74"/>
      <c r="AL276" s="75"/>
      <c r="AM276" s="25"/>
      <c r="AN276" s="73"/>
      <c r="AO276" s="74"/>
      <c r="AP276" s="75"/>
      <c r="AQ276" s="25"/>
      <c r="AR276" s="73"/>
      <c r="AS276" s="74"/>
      <c r="AT276" s="75"/>
      <c r="AU276" s="25"/>
      <c r="AV276" s="73"/>
      <c r="AW276" s="74"/>
      <c r="AX276" s="75"/>
      <c r="AY276" s="25"/>
      <c r="AZ276" s="73"/>
      <c r="BA276" s="74"/>
      <c r="BB276" s="75"/>
      <c r="BC276" s="25"/>
      <c r="BD276" s="73"/>
      <c r="BE276" s="74"/>
      <c r="BF276" s="75"/>
      <c r="BG276" s="25"/>
      <c r="BH276" s="73"/>
      <c r="BI276" s="74"/>
      <c r="BJ276" s="75"/>
      <c r="BK276" s="25"/>
      <c r="BL276" s="73"/>
      <c r="BM276" s="74"/>
      <c r="BN276" s="75"/>
      <c r="BO276" s="25"/>
      <c r="BP276" s="73"/>
      <c r="BQ276" s="74"/>
      <c r="BR276" s="75"/>
      <c r="BS276" s="25"/>
      <c r="BT276" s="73"/>
      <c r="BU276" s="74"/>
      <c r="BV276" s="75"/>
      <c r="BW276" s="25"/>
      <c r="BX276" s="73"/>
      <c r="BY276" s="74"/>
      <c r="BZ276" s="75"/>
      <c r="CA276" s="72"/>
      <c r="CB276" s="7" t="s">
        <v>228</v>
      </c>
      <c r="CC276" s="22">
        <v>70000</v>
      </c>
      <c r="CD276" s="59" t="s">
        <v>134</v>
      </c>
      <c r="CE276" s="6"/>
      <c r="CF276" s="7" t="s">
        <v>228</v>
      </c>
      <c r="CG276" s="22">
        <v>70000</v>
      </c>
      <c r="CH276" s="59" t="s">
        <v>134</v>
      </c>
      <c r="CI276" s="6"/>
      <c r="CJ276" s="7" t="s">
        <v>228</v>
      </c>
      <c r="CK276" s="22">
        <v>70000</v>
      </c>
      <c r="CL276" s="59" t="s">
        <v>134</v>
      </c>
      <c r="CM276" s="6"/>
      <c r="CN276" s="7" t="s">
        <v>228</v>
      </c>
      <c r="CO276" s="22">
        <v>70000</v>
      </c>
      <c r="CP276" s="59" t="s">
        <v>134</v>
      </c>
      <c r="CQ276" s="6"/>
      <c r="CR276" s="7" t="s">
        <v>228</v>
      </c>
      <c r="CS276" s="22">
        <v>70000</v>
      </c>
      <c r="CT276" s="59" t="s">
        <v>134</v>
      </c>
      <c r="CU276" s="6"/>
      <c r="CV276" s="7" t="s">
        <v>228</v>
      </c>
      <c r="CW276" s="22">
        <v>70000</v>
      </c>
      <c r="CX276" s="59" t="s">
        <v>134</v>
      </c>
      <c r="CY276" s="6"/>
      <c r="CZ276" s="7" t="s">
        <v>228</v>
      </c>
      <c r="DA276" s="22">
        <v>70000</v>
      </c>
      <c r="DB276" s="59" t="s">
        <v>134</v>
      </c>
      <c r="DC276" s="6"/>
      <c r="DD276" s="7" t="s">
        <v>228</v>
      </c>
      <c r="DE276" s="22">
        <v>70000</v>
      </c>
      <c r="DF276" s="59" t="s">
        <v>134</v>
      </c>
      <c r="DG276" s="6"/>
      <c r="DH276" s="7" t="s">
        <v>228</v>
      </c>
      <c r="DI276" s="22">
        <v>70000</v>
      </c>
      <c r="DJ276" s="59" t="s">
        <v>134</v>
      </c>
      <c r="DK276" s="6"/>
      <c r="DL276" s="7" t="s">
        <v>228</v>
      </c>
      <c r="DM276" s="22">
        <v>70000</v>
      </c>
      <c r="DN276" s="59" t="s">
        <v>134</v>
      </c>
      <c r="DO276" s="6"/>
      <c r="DP276" s="7" t="s">
        <v>228</v>
      </c>
      <c r="DQ276" s="22">
        <v>70000</v>
      </c>
      <c r="DR276" s="59" t="s">
        <v>134</v>
      </c>
      <c r="DS276" s="6"/>
      <c r="DT276" s="7" t="s">
        <v>228</v>
      </c>
      <c r="DU276" s="22">
        <v>70000</v>
      </c>
      <c r="DV276" s="59" t="s">
        <v>134</v>
      </c>
      <c r="DW276" s="6"/>
      <c r="DX276" s="7" t="s">
        <v>228</v>
      </c>
      <c r="DY276" s="22">
        <v>70000</v>
      </c>
      <c r="DZ276" s="59" t="s">
        <v>134</v>
      </c>
      <c r="EA276" s="6"/>
      <c r="EB276" s="7" t="s">
        <v>228</v>
      </c>
      <c r="EC276" s="22">
        <v>70000</v>
      </c>
      <c r="ED276" s="59" t="s">
        <v>134</v>
      </c>
      <c r="EE276" s="6"/>
      <c r="EF276" s="7" t="s">
        <v>228</v>
      </c>
      <c r="EG276" s="22">
        <v>70000</v>
      </c>
      <c r="EH276" s="59" t="s">
        <v>134</v>
      </c>
      <c r="EI276" s="6"/>
      <c r="EJ276" s="7" t="s">
        <v>228</v>
      </c>
      <c r="EK276" s="22">
        <v>70000</v>
      </c>
      <c r="EL276" s="59" t="s">
        <v>134</v>
      </c>
      <c r="EM276" s="6"/>
      <c r="EN276" s="7" t="s">
        <v>228</v>
      </c>
      <c r="EO276" s="22">
        <v>70000</v>
      </c>
      <c r="EP276" s="59" t="s">
        <v>134</v>
      </c>
      <c r="EQ276" s="6"/>
      <c r="ER276" s="7" t="s">
        <v>228</v>
      </c>
      <c r="ES276" s="22">
        <v>70000</v>
      </c>
      <c r="ET276" s="59" t="s">
        <v>134</v>
      </c>
      <c r="EU276" s="6"/>
      <c r="EV276" s="7" t="s">
        <v>228</v>
      </c>
      <c r="EW276" s="22">
        <v>70000</v>
      </c>
      <c r="EX276" s="59" t="s">
        <v>134</v>
      </c>
      <c r="EY276" s="6"/>
      <c r="EZ276" s="7" t="s">
        <v>228</v>
      </c>
      <c r="FA276" s="22">
        <v>70000</v>
      </c>
      <c r="FB276" s="59" t="s">
        <v>134</v>
      </c>
      <c r="FC276" s="6"/>
      <c r="FD276" s="7" t="s">
        <v>228</v>
      </c>
      <c r="FE276" s="22">
        <v>70000</v>
      </c>
      <c r="FF276" s="59" t="s">
        <v>134</v>
      </c>
      <c r="FG276" s="6"/>
      <c r="FH276" s="7" t="s">
        <v>228</v>
      </c>
      <c r="FI276" s="22">
        <v>70000</v>
      </c>
      <c r="FJ276" s="59" t="s">
        <v>134</v>
      </c>
      <c r="FK276" s="6"/>
      <c r="FL276" s="7" t="s">
        <v>228</v>
      </c>
      <c r="FM276" s="22">
        <v>70000</v>
      </c>
      <c r="FN276" s="59" t="s">
        <v>134</v>
      </c>
      <c r="FO276" s="6"/>
      <c r="FP276" s="7" t="s">
        <v>228</v>
      </c>
      <c r="FQ276" s="22">
        <v>70000</v>
      </c>
      <c r="FR276" s="59" t="s">
        <v>134</v>
      </c>
      <c r="FS276" s="6"/>
      <c r="FT276" s="7" t="s">
        <v>228</v>
      </c>
      <c r="FU276" s="22">
        <v>70000</v>
      </c>
      <c r="FV276" s="59" t="s">
        <v>134</v>
      </c>
      <c r="FW276" s="6"/>
      <c r="FX276" s="7" t="s">
        <v>228</v>
      </c>
      <c r="FY276" s="22">
        <v>70000</v>
      </c>
      <c r="FZ276" s="59" t="s">
        <v>134</v>
      </c>
      <c r="GA276" s="6"/>
      <c r="GB276" s="7" t="s">
        <v>228</v>
      </c>
      <c r="GC276" s="22">
        <v>70000</v>
      </c>
      <c r="GD276" s="59" t="s">
        <v>134</v>
      </c>
      <c r="GE276" s="6"/>
      <c r="GF276" s="7" t="s">
        <v>228</v>
      </c>
      <c r="GG276" s="22">
        <v>70000</v>
      </c>
      <c r="GH276" s="59" t="s">
        <v>134</v>
      </c>
      <c r="GI276" s="6"/>
      <c r="GJ276" s="7" t="s">
        <v>228</v>
      </c>
      <c r="GK276" s="22">
        <v>70000</v>
      </c>
      <c r="GL276" s="59" t="s">
        <v>134</v>
      </c>
      <c r="GM276" s="6"/>
      <c r="GN276" s="7" t="s">
        <v>228</v>
      </c>
      <c r="GO276" s="22">
        <v>70000</v>
      </c>
      <c r="GP276" s="59" t="s">
        <v>134</v>
      </c>
      <c r="GQ276" s="6"/>
      <c r="GR276" s="7" t="s">
        <v>228</v>
      </c>
      <c r="GS276" s="22">
        <v>70000</v>
      </c>
      <c r="GT276" s="59" t="s">
        <v>134</v>
      </c>
      <c r="GU276" s="6"/>
      <c r="GV276" s="7" t="s">
        <v>228</v>
      </c>
      <c r="GW276" s="22">
        <v>70000</v>
      </c>
      <c r="GX276" s="59" t="s">
        <v>134</v>
      </c>
      <c r="GY276" s="6"/>
      <c r="GZ276" s="7" t="s">
        <v>228</v>
      </c>
      <c r="HA276" s="22">
        <v>70000</v>
      </c>
      <c r="HB276" s="59" t="s">
        <v>134</v>
      </c>
      <c r="HC276" s="6"/>
      <c r="HD276" s="7" t="s">
        <v>228</v>
      </c>
      <c r="HE276" s="22">
        <v>70000</v>
      </c>
      <c r="HF276" s="59" t="s">
        <v>134</v>
      </c>
      <c r="HG276" s="6"/>
      <c r="HH276" s="7" t="s">
        <v>228</v>
      </c>
      <c r="HI276" s="22">
        <v>70000</v>
      </c>
      <c r="HJ276" s="59" t="s">
        <v>134</v>
      </c>
      <c r="HK276" s="6"/>
      <c r="HL276" s="7" t="s">
        <v>228</v>
      </c>
      <c r="HM276" s="22">
        <v>70000</v>
      </c>
      <c r="HN276" s="59" t="s">
        <v>134</v>
      </c>
      <c r="HO276" s="6"/>
      <c r="HP276" s="7" t="s">
        <v>228</v>
      </c>
      <c r="HQ276" s="22">
        <v>70000</v>
      </c>
      <c r="HR276" s="59" t="s">
        <v>134</v>
      </c>
      <c r="HS276" s="6"/>
      <c r="HT276" s="7" t="s">
        <v>228</v>
      </c>
      <c r="HU276" s="22">
        <v>70000</v>
      </c>
      <c r="HV276" s="59" t="s">
        <v>134</v>
      </c>
      <c r="HW276" s="6"/>
      <c r="HX276" s="7" t="s">
        <v>228</v>
      </c>
      <c r="HY276" s="22">
        <v>70000</v>
      </c>
      <c r="HZ276" s="59" t="s">
        <v>134</v>
      </c>
      <c r="IA276" s="6"/>
      <c r="IB276" s="7" t="s">
        <v>228</v>
      </c>
      <c r="IC276" s="22">
        <v>70000</v>
      </c>
      <c r="ID276" s="59" t="s">
        <v>134</v>
      </c>
      <c r="IE276" s="6"/>
      <c r="IF276" s="7" t="s">
        <v>228</v>
      </c>
      <c r="IG276" s="22">
        <v>70000</v>
      </c>
      <c r="IH276" s="59" t="s">
        <v>134</v>
      </c>
      <c r="II276" s="6"/>
      <c r="IJ276" s="7" t="s">
        <v>228</v>
      </c>
      <c r="IK276" s="22">
        <v>70000</v>
      </c>
      <c r="IL276" s="59" t="s">
        <v>134</v>
      </c>
      <c r="IM276" s="6"/>
      <c r="IN276" s="7" t="s">
        <v>228</v>
      </c>
      <c r="IO276" s="22">
        <v>70000</v>
      </c>
      <c r="IP276" s="59" t="s">
        <v>134</v>
      </c>
      <c r="IQ276" s="6"/>
      <c r="IR276" s="7" t="s">
        <v>228</v>
      </c>
      <c r="IS276" s="22">
        <v>70000</v>
      </c>
      <c r="IT276" s="59" t="s">
        <v>134</v>
      </c>
      <c r="IU276" s="6"/>
      <c r="IV276" s="7" t="s">
        <v>228</v>
      </c>
    </row>
    <row r="277" spans="1:13" ht="14.25">
      <c r="A277" s="6">
        <f>+A273</f>
        <v>50000</v>
      </c>
      <c r="B277" s="56" t="str">
        <f>+B273</f>
        <v>Other Income</v>
      </c>
      <c r="C277" s="6">
        <f>+C276</f>
        <v>52000</v>
      </c>
      <c r="D277" s="6" t="str">
        <f>+D276</f>
        <v>Tuition Programs -  Greek School</v>
      </c>
      <c r="E277" s="6">
        <f>+C276+25</f>
        <v>52025</v>
      </c>
      <c r="F277" s="6" t="s">
        <v>230</v>
      </c>
      <c r="G277" s="6"/>
      <c r="I277" s="6"/>
      <c r="J277" s="6"/>
      <c r="K277" s="8"/>
      <c r="L277" s="6"/>
      <c r="M277" s="41"/>
    </row>
    <row r="278" spans="1:13" ht="14.25">
      <c r="A278" s="6">
        <f>+A277</f>
        <v>50000</v>
      </c>
      <c r="B278" s="56" t="str">
        <f>+B277</f>
        <v>Other Income</v>
      </c>
      <c r="C278" s="6">
        <f>+C277</f>
        <v>52000</v>
      </c>
      <c r="D278" s="6" t="str">
        <f>+D277</f>
        <v>Tuition Programs -  Greek School</v>
      </c>
      <c r="E278" s="6">
        <f>+E277+25</f>
        <v>52050</v>
      </c>
      <c r="F278" s="6" t="s">
        <v>231</v>
      </c>
      <c r="G278" s="6"/>
      <c r="I278" s="6"/>
      <c r="J278" s="6"/>
      <c r="K278" s="8"/>
      <c r="L278" s="6"/>
      <c r="M278" s="41"/>
    </row>
    <row r="279" spans="1:13" ht="14.25">
      <c r="A279" s="6"/>
      <c r="B279" s="56"/>
      <c r="C279" s="6"/>
      <c r="D279" s="6"/>
      <c r="E279" s="6"/>
      <c r="F279" s="6"/>
      <c r="G279" s="6"/>
      <c r="I279" s="6"/>
      <c r="J279" s="6"/>
      <c r="K279" s="8"/>
      <c r="L279" s="6"/>
      <c r="M279" s="41"/>
    </row>
    <row r="280" spans="1:13" ht="14.25">
      <c r="A280" s="7">
        <f>+A277</f>
        <v>50000</v>
      </c>
      <c r="B280" s="58" t="str">
        <f>+B277</f>
        <v>Other Income</v>
      </c>
      <c r="C280" s="7">
        <f>+C276+1000</f>
        <v>53000</v>
      </c>
      <c r="D280" s="7" t="s">
        <v>229</v>
      </c>
      <c r="E280" s="6"/>
      <c r="F280" s="6"/>
      <c r="G280" s="6"/>
      <c r="I280" s="6"/>
      <c r="J280" s="6"/>
      <c r="K280" s="8"/>
      <c r="L280" s="6"/>
      <c r="M280" s="41">
        <v>90800</v>
      </c>
    </row>
    <row r="281" spans="1:13" ht="14.25">
      <c r="A281" s="6">
        <f aca="true" t="shared" si="57" ref="A281:D282">+A280</f>
        <v>50000</v>
      </c>
      <c r="B281" s="56" t="str">
        <f t="shared" si="57"/>
        <v>Other Income</v>
      </c>
      <c r="C281" s="6">
        <f t="shared" si="57"/>
        <v>53000</v>
      </c>
      <c r="D281" s="6" t="str">
        <f t="shared" si="57"/>
        <v>Tuition Program - Day School</v>
      </c>
      <c r="E281" s="6">
        <f>+C280+25</f>
        <v>53025</v>
      </c>
      <c r="F281" s="6" t="s">
        <v>230</v>
      </c>
      <c r="G281" s="6"/>
      <c r="I281" s="6"/>
      <c r="J281" s="6"/>
      <c r="K281" s="8"/>
      <c r="L281" s="6"/>
      <c r="M281" s="41"/>
    </row>
    <row r="282" spans="1:13" s="20" customFormat="1" ht="12.75" customHeight="1">
      <c r="A282" s="6">
        <f t="shared" si="57"/>
        <v>50000</v>
      </c>
      <c r="B282" s="56" t="str">
        <f t="shared" si="57"/>
        <v>Other Income</v>
      </c>
      <c r="C282" s="6">
        <f t="shared" si="57"/>
        <v>53000</v>
      </c>
      <c r="D282" s="6" t="str">
        <f t="shared" si="57"/>
        <v>Tuition Program - Day School</v>
      </c>
      <c r="E282" s="6">
        <f>+E281+25</f>
        <v>53050</v>
      </c>
      <c r="F282" s="6" t="s">
        <v>231</v>
      </c>
      <c r="G282" s="7"/>
      <c r="I282" s="7"/>
      <c r="J282" s="7"/>
      <c r="K282" s="8"/>
      <c r="L282" s="7"/>
      <c r="M282" s="39">
        <v>99000</v>
      </c>
    </row>
    <row r="283" spans="1:13" s="20" customFormat="1" ht="12.75" customHeight="1">
      <c r="A283" s="6"/>
      <c r="B283" s="56"/>
      <c r="C283" s="6"/>
      <c r="D283" s="6"/>
      <c r="E283" s="6"/>
      <c r="F283" s="6"/>
      <c r="G283" s="7"/>
      <c r="I283" s="7"/>
      <c r="J283" s="7"/>
      <c r="K283" s="8"/>
      <c r="L283" s="7"/>
      <c r="M283" s="80"/>
    </row>
    <row r="284" spans="1:13" s="20" customFormat="1" ht="12.75" customHeight="1">
      <c r="A284" s="22">
        <f>+A272</f>
        <v>50000</v>
      </c>
      <c r="B284" s="59" t="str">
        <f>+B272</f>
        <v>Other Income</v>
      </c>
      <c r="C284" s="22">
        <f>+C280+1000</f>
        <v>54000</v>
      </c>
      <c r="D284" s="22" t="s">
        <v>135</v>
      </c>
      <c r="E284" s="22"/>
      <c r="F284" s="22"/>
      <c r="G284" s="7"/>
      <c r="I284" s="7"/>
      <c r="J284" s="7"/>
      <c r="K284" s="8"/>
      <c r="L284" s="7"/>
      <c r="M284" s="80"/>
    </row>
    <row r="285" spans="1:13" s="20" customFormat="1" ht="12.75" customHeight="1">
      <c r="A285" s="14">
        <f aca="true" t="shared" si="58" ref="A285:B289">+A284</f>
        <v>50000</v>
      </c>
      <c r="B285" s="27" t="str">
        <f t="shared" si="58"/>
        <v>Other Income</v>
      </c>
      <c r="C285" s="14">
        <f>+$C284</f>
        <v>54000</v>
      </c>
      <c r="D285" s="14" t="s">
        <v>135</v>
      </c>
      <c r="E285" s="14">
        <f>+C285+25</f>
        <v>54025</v>
      </c>
      <c r="F285" s="14" t="s">
        <v>136</v>
      </c>
      <c r="G285" s="7"/>
      <c r="I285" s="7"/>
      <c r="J285" s="7"/>
      <c r="K285" s="8"/>
      <c r="L285" s="7"/>
      <c r="M285" s="80"/>
    </row>
    <row r="286" spans="1:13" s="20" customFormat="1" ht="12.75" customHeight="1">
      <c r="A286" s="14">
        <f t="shared" si="58"/>
        <v>50000</v>
      </c>
      <c r="B286" s="27" t="str">
        <f t="shared" si="58"/>
        <v>Other Income</v>
      </c>
      <c r="C286" s="14">
        <f>+$C285</f>
        <v>54000</v>
      </c>
      <c r="D286" s="14" t="s">
        <v>135</v>
      </c>
      <c r="E286" s="14">
        <f>+E285+25</f>
        <v>54050</v>
      </c>
      <c r="F286" s="14" t="s">
        <v>137</v>
      </c>
      <c r="G286" s="7"/>
      <c r="I286" s="7"/>
      <c r="J286" s="7"/>
      <c r="K286" s="8"/>
      <c r="L286" s="7"/>
      <c r="M286" s="80"/>
    </row>
    <row r="287" spans="1:13" s="20" customFormat="1" ht="12.75" customHeight="1">
      <c r="A287" s="14">
        <f t="shared" si="58"/>
        <v>50000</v>
      </c>
      <c r="B287" s="27" t="str">
        <f t="shared" si="58"/>
        <v>Other Income</v>
      </c>
      <c r="C287" s="14">
        <f>+$C286</f>
        <v>54000</v>
      </c>
      <c r="D287" s="14" t="s">
        <v>135</v>
      </c>
      <c r="E287" s="14">
        <f>+E286+25</f>
        <v>54075</v>
      </c>
      <c r="F287" s="14" t="s">
        <v>138</v>
      </c>
      <c r="G287" s="7"/>
      <c r="I287" s="7"/>
      <c r="J287" s="7"/>
      <c r="K287" s="8"/>
      <c r="L287" s="7"/>
      <c r="M287" s="80"/>
    </row>
    <row r="288" spans="1:13" s="20" customFormat="1" ht="12.75" customHeight="1">
      <c r="A288" s="14">
        <f t="shared" si="58"/>
        <v>50000</v>
      </c>
      <c r="B288" s="27" t="str">
        <f t="shared" si="58"/>
        <v>Other Income</v>
      </c>
      <c r="C288" s="14">
        <f>+$C287</f>
        <v>54000</v>
      </c>
      <c r="D288" s="14" t="s">
        <v>135</v>
      </c>
      <c r="E288" s="14">
        <f>+E287+25</f>
        <v>54100</v>
      </c>
      <c r="F288" s="14" t="s">
        <v>139</v>
      </c>
      <c r="G288" s="7"/>
      <c r="I288" s="7"/>
      <c r="J288" s="7"/>
      <c r="K288" s="8"/>
      <c r="L288" s="7"/>
      <c r="M288" s="80"/>
    </row>
    <row r="289" spans="1:13" s="20" customFormat="1" ht="12.75" customHeight="1">
      <c r="A289" s="14">
        <f t="shared" si="58"/>
        <v>50000</v>
      </c>
      <c r="B289" s="27" t="str">
        <f t="shared" si="58"/>
        <v>Other Income</v>
      </c>
      <c r="C289" s="14">
        <f>+$C288</f>
        <v>54000</v>
      </c>
      <c r="D289" s="14" t="s">
        <v>135</v>
      </c>
      <c r="E289" s="14">
        <f>+E288+25</f>
        <v>54125</v>
      </c>
      <c r="F289" s="38" t="s">
        <v>49</v>
      </c>
      <c r="G289" s="7"/>
      <c r="I289" s="7"/>
      <c r="J289" s="7"/>
      <c r="K289" s="8"/>
      <c r="L289" s="7"/>
      <c r="M289" s="80"/>
    </row>
    <row r="290" spans="1:13" s="20" customFormat="1" ht="12.75" customHeight="1">
      <c r="A290" s="6"/>
      <c r="B290" s="56"/>
      <c r="C290" s="6"/>
      <c r="D290" s="6"/>
      <c r="E290" s="6"/>
      <c r="F290" s="6"/>
      <c r="G290" s="7"/>
      <c r="I290" s="7"/>
      <c r="J290" s="7"/>
      <c r="K290" s="8"/>
      <c r="L290" s="7"/>
      <c r="M290" s="80"/>
    </row>
    <row r="291" spans="1:13" s="20" customFormat="1" ht="12.75" customHeight="1">
      <c r="A291" s="22">
        <f>+A294</f>
        <v>60000</v>
      </c>
      <c r="B291" s="59" t="str">
        <f>+$B$272</f>
        <v>Other Income</v>
      </c>
      <c r="C291" s="22">
        <f>+A291+1000</f>
        <v>61000</v>
      </c>
      <c r="D291" s="22" t="s">
        <v>221</v>
      </c>
      <c r="E291" s="14"/>
      <c r="F291" s="14"/>
      <c r="G291" s="7"/>
      <c r="I291" s="7"/>
      <c r="J291" s="7"/>
      <c r="K291" s="8"/>
      <c r="L291" s="7"/>
      <c r="M291" s="80"/>
    </row>
    <row r="292" spans="1:13" s="20" customFormat="1" ht="12.75" customHeight="1">
      <c r="A292" s="14">
        <f>+A295</f>
        <v>60000</v>
      </c>
      <c r="B292" s="27" t="str">
        <f>+$B$272</f>
        <v>Other Income</v>
      </c>
      <c r="C292" s="14">
        <f>+C291</f>
        <v>61000</v>
      </c>
      <c r="D292" s="14" t="s">
        <v>221</v>
      </c>
      <c r="E292" s="14">
        <f>+C292+25</f>
        <v>61025</v>
      </c>
      <c r="F292" s="14" t="s">
        <v>227</v>
      </c>
      <c r="G292" s="7"/>
      <c r="I292" s="7"/>
      <c r="J292" s="7"/>
      <c r="K292" s="8"/>
      <c r="L292" s="7"/>
      <c r="M292" s="80"/>
    </row>
    <row r="293" spans="1:13" s="20" customFormat="1" ht="12.75" customHeight="1">
      <c r="A293" s="6"/>
      <c r="B293" s="56"/>
      <c r="C293" s="6"/>
      <c r="D293" s="6"/>
      <c r="E293" s="6"/>
      <c r="F293" s="6"/>
      <c r="G293" s="7"/>
      <c r="I293" s="7"/>
      <c r="J293" s="7"/>
      <c r="K293" s="8"/>
      <c r="L293" s="7"/>
      <c r="M293" s="80"/>
    </row>
    <row r="294" spans="1:13" s="20" customFormat="1" ht="9.75">
      <c r="A294" s="22">
        <v>60000</v>
      </c>
      <c r="B294" s="59" t="str">
        <f>+$B$272</f>
        <v>Other Income</v>
      </c>
      <c r="C294" s="22">
        <f>+C291+1000</f>
        <v>62000</v>
      </c>
      <c r="D294" s="22" t="s">
        <v>234</v>
      </c>
      <c r="E294" s="22"/>
      <c r="F294" s="22"/>
      <c r="G294" s="22"/>
      <c r="I294" s="22"/>
      <c r="J294" s="22"/>
      <c r="K294" s="23"/>
      <c r="L294" s="22"/>
      <c r="M294" s="42">
        <v>44000</v>
      </c>
    </row>
    <row r="295" spans="1:13" s="20" customFormat="1" ht="9.75">
      <c r="A295" s="14">
        <f>+A294</f>
        <v>60000</v>
      </c>
      <c r="B295" s="27" t="str">
        <f>+$B$272</f>
        <v>Other Income</v>
      </c>
      <c r="C295" s="14">
        <f>+C294</f>
        <v>62000</v>
      </c>
      <c r="D295" s="38" t="s">
        <v>232</v>
      </c>
      <c r="E295" s="14">
        <f>+C294+25</f>
        <v>62025</v>
      </c>
      <c r="F295" s="14" t="s">
        <v>233</v>
      </c>
      <c r="G295" s="22"/>
      <c r="I295" s="22"/>
      <c r="J295" s="22"/>
      <c r="K295" s="23"/>
      <c r="L295" s="22"/>
      <c r="M295" s="42"/>
    </row>
    <row r="296" spans="1:13" s="20" customFormat="1" ht="9.75">
      <c r="A296" s="22"/>
      <c r="B296" s="59"/>
      <c r="C296" s="22"/>
      <c r="D296" s="22"/>
      <c r="E296" s="22"/>
      <c r="F296" s="22"/>
      <c r="G296" s="22"/>
      <c r="I296" s="22"/>
      <c r="J296" s="22"/>
      <c r="K296" s="23"/>
      <c r="L296" s="22"/>
      <c r="M296" s="42"/>
    </row>
    <row r="297" spans="1:13" ht="14.25">
      <c r="A297" s="22">
        <f>+$A$294</f>
        <v>60000</v>
      </c>
      <c r="B297" s="59" t="str">
        <f>+$B$294</f>
        <v>Other Income</v>
      </c>
      <c r="C297" s="22">
        <f>+C294+1000</f>
        <v>63000</v>
      </c>
      <c r="D297" s="22" t="s">
        <v>235</v>
      </c>
      <c r="E297" s="22"/>
      <c r="F297" s="22"/>
      <c r="G297" s="14"/>
      <c r="I297" s="14"/>
      <c r="J297" s="14"/>
      <c r="K297" s="23"/>
      <c r="L297" s="14"/>
      <c r="M297" s="36">
        <v>44200</v>
      </c>
    </row>
    <row r="298" spans="1:13" ht="14.25">
      <c r="A298" s="14">
        <f>+A297</f>
        <v>60000</v>
      </c>
      <c r="B298" s="27" t="str">
        <f>+B297</f>
        <v>Other Income</v>
      </c>
      <c r="C298" s="14">
        <f>+C297</f>
        <v>63000</v>
      </c>
      <c r="D298" s="38" t="s">
        <v>232</v>
      </c>
      <c r="E298" s="14">
        <f>+C298+25</f>
        <v>63025</v>
      </c>
      <c r="F298" s="14" t="s">
        <v>233</v>
      </c>
      <c r="G298" s="14"/>
      <c r="I298" s="14"/>
      <c r="J298" s="14"/>
      <c r="K298" s="23"/>
      <c r="L298" s="14"/>
      <c r="M298" s="36"/>
    </row>
    <row r="299" spans="1:13" ht="14.25">
      <c r="A299" s="14"/>
      <c r="B299" s="27"/>
      <c r="C299" s="14"/>
      <c r="D299" s="14"/>
      <c r="E299" s="14"/>
      <c r="F299" s="14"/>
      <c r="G299" s="14"/>
      <c r="I299" s="14"/>
      <c r="J299" s="14"/>
      <c r="K299" s="23"/>
      <c r="L299" s="14"/>
      <c r="M299" s="36"/>
    </row>
    <row r="300" spans="1:13" ht="14.25">
      <c r="A300" s="22">
        <f>+$A$294</f>
        <v>60000</v>
      </c>
      <c r="B300" s="59" t="str">
        <f>+$B$294</f>
        <v>Other Income</v>
      </c>
      <c r="C300" s="22">
        <f>+C297+1000</f>
        <v>64000</v>
      </c>
      <c r="D300" s="22" t="s">
        <v>236</v>
      </c>
      <c r="E300" s="14"/>
      <c r="F300" s="14"/>
      <c r="G300" s="14"/>
      <c r="I300" s="14"/>
      <c r="J300" s="14"/>
      <c r="K300" s="23"/>
      <c r="L300" s="14"/>
      <c r="M300" s="36">
        <v>44300</v>
      </c>
    </row>
    <row r="301" spans="1:13" ht="14.25">
      <c r="A301" s="14">
        <f>+$A$294</f>
        <v>60000</v>
      </c>
      <c r="B301" s="27" t="str">
        <f>+$B$294</f>
        <v>Other Income</v>
      </c>
      <c r="C301" s="14">
        <f>+C300</f>
        <v>64000</v>
      </c>
      <c r="D301" s="38" t="s">
        <v>232</v>
      </c>
      <c r="E301" s="14">
        <f>+C301+25</f>
        <v>64025</v>
      </c>
      <c r="F301" s="14" t="s">
        <v>233</v>
      </c>
      <c r="G301" s="14"/>
      <c r="I301" s="14"/>
      <c r="J301" s="14"/>
      <c r="K301" s="23"/>
      <c r="L301" s="14"/>
      <c r="M301" s="36">
        <v>44400</v>
      </c>
    </row>
    <row r="302" spans="1:13" ht="13.5" customHeight="1">
      <c r="A302" s="14"/>
      <c r="B302" s="27"/>
      <c r="C302" s="14"/>
      <c r="D302" s="14"/>
      <c r="E302" s="14"/>
      <c r="F302" s="14"/>
      <c r="G302" s="14"/>
      <c r="I302" s="14"/>
      <c r="J302" s="14"/>
      <c r="K302" s="23"/>
      <c r="L302" s="14"/>
      <c r="M302" s="35"/>
    </row>
    <row r="303" spans="1:14" ht="14.25">
      <c r="A303" s="14"/>
      <c r="B303" s="27"/>
      <c r="C303" s="14"/>
      <c r="D303" s="14"/>
      <c r="E303" s="14"/>
      <c r="F303" s="14"/>
      <c r="G303" s="15"/>
      <c r="I303" s="15"/>
      <c r="J303" s="15"/>
      <c r="K303" s="23"/>
      <c r="L303" s="15"/>
      <c r="M303" s="36">
        <v>80300</v>
      </c>
      <c r="N303" s="18" t="s">
        <v>35</v>
      </c>
    </row>
    <row r="304" spans="1:14" ht="14.25">
      <c r="A304" s="21" t="s">
        <v>140</v>
      </c>
      <c r="B304" s="55"/>
      <c r="C304" s="14"/>
      <c r="D304" s="14"/>
      <c r="E304" s="14"/>
      <c r="F304" s="14"/>
      <c r="G304" s="23" t="s">
        <v>218</v>
      </c>
      <c r="I304" s="15"/>
      <c r="J304" s="15"/>
      <c r="K304" s="23"/>
      <c r="L304" s="15"/>
      <c r="M304" s="36"/>
      <c r="N304" s="18" t="s">
        <v>3</v>
      </c>
    </row>
    <row r="305" spans="1:14" ht="14.25">
      <c r="A305" s="14"/>
      <c r="B305" s="27"/>
      <c r="C305" s="14"/>
      <c r="D305" s="14"/>
      <c r="E305" s="14"/>
      <c r="F305" s="14"/>
      <c r="G305" s="15"/>
      <c r="I305" s="15"/>
      <c r="J305" s="15"/>
      <c r="K305" s="23"/>
      <c r="L305" s="15"/>
      <c r="M305" s="36"/>
      <c r="N305" s="18" t="s">
        <v>3</v>
      </c>
    </row>
    <row r="306" spans="1:14" ht="14.25">
      <c r="A306" s="21" t="s">
        <v>141</v>
      </c>
      <c r="B306" s="57"/>
      <c r="C306" s="14"/>
      <c r="D306" s="14"/>
      <c r="E306" s="14"/>
      <c r="F306" s="14"/>
      <c r="G306" s="15"/>
      <c r="I306" s="15"/>
      <c r="J306" s="15"/>
      <c r="K306" s="23"/>
      <c r="L306" s="15"/>
      <c r="M306" s="36"/>
      <c r="N306" s="18" t="s">
        <v>3</v>
      </c>
    </row>
    <row r="307" spans="1:14" ht="14.25">
      <c r="A307" s="14"/>
      <c r="B307" s="27"/>
      <c r="C307" s="14"/>
      <c r="D307" s="14"/>
      <c r="E307" s="14"/>
      <c r="F307" s="14"/>
      <c r="G307" s="15"/>
      <c r="I307" s="15"/>
      <c r="J307" s="15"/>
      <c r="K307" s="23"/>
      <c r="L307" s="15"/>
      <c r="M307" s="36"/>
      <c r="N307" s="18" t="s">
        <v>3</v>
      </c>
    </row>
    <row r="308" spans="1:14" ht="14.25">
      <c r="A308" s="22">
        <v>70000</v>
      </c>
      <c r="B308" s="59" t="s">
        <v>142</v>
      </c>
      <c r="C308" s="22">
        <f>+A308+1000</f>
        <v>71000</v>
      </c>
      <c r="D308" s="22" t="s">
        <v>246</v>
      </c>
      <c r="E308" s="14"/>
      <c r="F308" s="14"/>
      <c r="G308" s="50"/>
      <c r="I308" s="50"/>
      <c r="J308" s="50"/>
      <c r="K308" s="23"/>
      <c r="L308" s="15"/>
      <c r="M308" s="36">
        <v>80400</v>
      </c>
      <c r="N308" s="18" t="s">
        <v>35</v>
      </c>
    </row>
    <row r="309" spans="1:14" ht="14.25">
      <c r="A309" s="14">
        <f aca="true" t="shared" si="59" ref="A309:B313">+A308</f>
        <v>70000</v>
      </c>
      <c r="B309" s="27" t="str">
        <f t="shared" si="59"/>
        <v>Other Expenses</v>
      </c>
      <c r="C309" s="14">
        <f>+$C$308</f>
        <v>71000</v>
      </c>
      <c r="D309" s="14" t="str">
        <f>+D308</f>
        <v>Tuition Program Expenses - Preschool</v>
      </c>
      <c r="E309" s="14">
        <f>+C309+25</f>
        <v>71025</v>
      </c>
      <c r="F309" s="47" t="s">
        <v>105</v>
      </c>
      <c r="G309" s="23" t="s">
        <v>1</v>
      </c>
      <c r="H309" s="51"/>
      <c r="I309" s="68"/>
      <c r="J309" s="6"/>
      <c r="K309" s="23"/>
      <c r="L309" s="15"/>
      <c r="M309" s="36">
        <v>80400</v>
      </c>
      <c r="N309" s="18" t="s">
        <v>3</v>
      </c>
    </row>
    <row r="310" spans="1:14" ht="14.25">
      <c r="A310" s="14">
        <f t="shared" si="59"/>
        <v>70000</v>
      </c>
      <c r="B310" s="27" t="str">
        <f t="shared" si="59"/>
        <v>Other Expenses</v>
      </c>
      <c r="C310" s="14">
        <f>+$C$308</f>
        <v>71000</v>
      </c>
      <c r="D310" s="14" t="str">
        <f>+D309</f>
        <v>Tuition Program Expenses - Preschool</v>
      </c>
      <c r="E310" s="14">
        <f>+E309+25</f>
        <v>71050</v>
      </c>
      <c r="F310" s="47" t="s">
        <v>109</v>
      </c>
      <c r="G310" s="23" t="str">
        <f>+G309</f>
        <v>C10</v>
      </c>
      <c r="H310" s="51"/>
      <c r="I310" s="68"/>
      <c r="J310" s="6"/>
      <c r="K310" s="23"/>
      <c r="L310" s="15"/>
      <c r="M310" s="36">
        <v>80400</v>
      </c>
      <c r="N310" s="18" t="s">
        <v>3</v>
      </c>
    </row>
    <row r="311" spans="1:14" ht="14.25">
      <c r="A311" s="14">
        <f t="shared" si="59"/>
        <v>70000</v>
      </c>
      <c r="B311" s="27" t="str">
        <f t="shared" si="59"/>
        <v>Other Expenses</v>
      </c>
      <c r="C311" s="14">
        <f>+$C$308</f>
        <v>71000</v>
      </c>
      <c r="D311" s="14" t="str">
        <f>+D310</f>
        <v>Tuition Program Expenses - Preschool</v>
      </c>
      <c r="E311" s="14">
        <f>+E310+25</f>
        <v>71075</v>
      </c>
      <c r="F311" s="47" t="s">
        <v>143</v>
      </c>
      <c r="G311" s="23" t="str">
        <f>+G309</f>
        <v>C10</v>
      </c>
      <c r="H311" s="51"/>
      <c r="I311" s="68"/>
      <c r="J311" s="6"/>
      <c r="K311" s="23"/>
      <c r="L311" s="15"/>
      <c r="M311" s="36">
        <v>80400</v>
      </c>
      <c r="N311" s="18" t="s">
        <v>3</v>
      </c>
    </row>
    <row r="312" spans="1:14" ht="14.25">
      <c r="A312" s="14">
        <f t="shared" si="59"/>
        <v>70000</v>
      </c>
      <c r="B312" s="27" t="str">
        <f t="shared" si="59"/>
        <v>Other Expenses</v>
      </c>
      <c r="C312" s="14">
        <f>+$C$308</f>
        <v>71000</v>
      </c>
      <c r="D312" s="14" t="str">
        <f>+D311</f>
        <v>Tuition Program Expenses - Preschool</v>
      </c>
      <c r="E312" s="14">
        <f>+E311+25</f>
        <v>71100</v>
      </c>
      <c r="F312" s="47" t="s">
        <v>144</v>
      </c>
      <c r="G312" s="23" t="str">
        <f>+G309</f>
        <v>C10</v>
      </c>
      <c r="H312" s="51"/>
      <c r="I312" s="68"/>
      <c r="J312" s="6"/>
      <c r="K312" s="23"/>
      <c r="L312" s="15"/>
      <c r="M312" s="36">
        <v>80400</v>
      </c>
      <c r="N312" s="18" t="s">
        <v>3</v>
      </c>
    </row>
    <row r="313" spans="1:13" ht="14.25">
      <c r="A313" s="14">
        <f t="shared" si="59"/>
        <v>70000</v>
      </c>
      <c r="B313" s="27" t="str">
        <f t="shared" si="59"/>
        <v>Other Expenses</v>
      </c>
      <c r="C313" s="14">
        <f>+$C$308</f>
        <v>71000</v>
      </c>
      <c r="D313" s="14" t="str">
        <f>+D312</f>
        <v>Tuition Program Expenses - Preschool</v>
      </c>
      <c r="E313" s="14">
        <v>71125</v>
      </c>
      <c r="F313" s="96" t="s">
        <v>49</v>
      </c>
      <c r="G313" s="23" t="s">
        <v>1</v>
      </c>
      <c r="H313" s="51"/>
      <c r="I313" s="68"/>
      <c r="J313" s="6"/>
      <c r="K313" s="23"/>
      <c r="L313" s="15"/>
      <c r="M313" s="36"/>
    </row>
    <row r="314" spans="1:13" ht="14.25">
      <c r="A314" s="14"/>
      <c r="B314" s="27"/>
      <c r="C314" s="14"/>
      <c r="D314" s="14"/>
      <c r="E314" s="14"/>
      <c r="F314" s="14"/>
      <c r="G314" s="23"/>
      <c r="H314" s="51"/>
      <c r="I314" s="47"/>
      <c r="J314" s="6"/>
      <c r="K314" s="23"/>
      <c r="L314" s="15"/>
      <c r="M314" s="36"/>
    </row>
    <row r="315" spans="1:13" ht="14.25">
      <c r="A315" s="22">
        <f>+A312</f>
        <v>70000</v>
      </c>
      <c r="B315" s="59" t="str">
        <f>+B312</f>
        <v>Other Expenses</v>
      </c>
      <c r="C315" s="22">
        <f>+C308+1000</f>
        <v>72000</v>
      </c>
      <c r="D315" s="22" t="s">
        <v>239</v>
      </c>
      <c r="E315" s="14"/>
      <c r="F315" s="14"/>
      <c r="G315" s="23"/>
      <c r="H315" s="51"/>
      <c r="I315" s="45"/>
      <c r="J315" s="14"/>
      <c r="K315" s="23"/>
      <c r="L315" s="14"/>
      <c r="M315" s="36">
        <v>91004</v>
      </c>
    </row>
    <row r="316" spans="1:14" ht="14.25">
      <c r="A316" s="14">
        <f aca="true" t="shared" si="60" ref="A316:B320">+A308</f>
        <v>70000</v>
      </c>
      <c r="B316" s="27" t="str">
        <f t="shared" si="60"/>
        <v>Other Expenses</v>
      </c>
      <c r="C316" s="14">
        <f>+$C$315</f>
        <v>72000</v>
      </c>
      <c r="D316" s="14" t="str">
        <f>+D315</f>
        <v>Tuition Program Expenses - Greek School</v>
      </c>
      <c r="E316" s="14">
        <f>+C316+25</f>
        <v>72025</v>
      </c>
      <c r="F316" s="14" t="s">
        <v>105</v>
      </c>
      <c r="G316" s="23" t="s">
        <v>1</v>
      </c>
      <c r="H316" s="51"/>
      <c r="I316" s="68"/>
      <c r="J316" s="6"/>
      <c r="K316" s="23"/>
      <c r="L316" s="14"/>
      <c r="M316" s="35"/>
      <c r="N316" s="18" t="s">
        <v>35</v>
      </c>
    </row>
    <row r="317" spans="1:13" ht="14.25">
      <c r="A317" s="14">
        <f t="shared" si="60"/>
        <v>70000</v>
      </c>
      <c r="B317" s="27" t="str">
        <f t="shared" si="60"/>
        <v>Other Expenses</v>
      </c>
      <c r="C317" s="14">
        <f>+$C$316</f>
        <v>72000</v>
      </c>
      <c r="D317" s="14" t="str">
        <f>+D316</f>
        <v>Tuition Program Expenses - Greek School</v>
      </c>
      <c r="E317" s="14">
        <f>+E316+25</f>
        <v>72050</v>
      </c>
      <c r="F317" s="14" t="s">
        <v>109</v>
      </c>
      <c r="G317" s="23" t="str">
        <f>+G316</f>
        <v>C10</v>
      </c>
      <c r="H317" s="51"/>
      <c r="I317" s="68"/>
      <c r="J317" s="6"/>
      <c r="K317" s="23"/>
      <c r="L317" s="14"/>
      <c r="M317" s="35"/>
    </row>
    <row r="318" spans="1:13" ht="14.25">
      <c r="A318" s="14">
        <f t="shared" si="60"/>
        <v>70000</v>
      </c>
      <c r="B318" s="27" t="str">
        <f t="shared" si="60"/>
        <v>Other Expenses</v>
      </c>
      <c r="C318" s="14">
        <f>+$C$316</f>
        <v>72000</v>
      </c>
      <c r="D318" s="14" t="str">
        <f>+D317</f>
        <v>Tuition Program Expenses - Greek School</v>
      </c>
      <c r="E318" s="14">
        <f>+E317+25</f>
        <v>72075</v>
      </c>
      <c r="F318" s="14" t="s">
        <v>143</v>
      </c>
      <c r="G318" s="23" t="str">
        <f>+G317</f>
        <v>C10</v>
      </c>
      <c r="H318" s="51"/>
      <c r="I318" s="68"/>
      <c r="J318" s="6"/>
      <c r="K318" s="23"/>
      <c r="L318" s="14"/>
      <c r="M318" s="35"/>
    </row>
    <row r="319" spans="1:13" ht="14.25">
      <c r="A319" s="14">
        <f t="shared" si="60"/>
        <v>70000</v>
      </c>
      <c r="B319" s="27" t="str">
        <f t="shared" si="60"/>
        <v>Other Expenses</v>
      </c>
      <c r="C319" s="14">
        <f>+$C$316</f>
        <v>72000</v>
      </c>
      <c r="D319" s="14" t="str">
        <f>+D318</f>
        <v>Tuition Program Expenses - Greek School</v>
      </c>
      <c r="E319" s="14">
        <f>+E318+25</f>
        <v>72100</v>
      </c>
      <c r="F319" s="14" t="s">
        <v>144</v>
      </c>
      <c r="G319" s="23" t="str">
        <f>+G318</f>
        <v>C10</v>
      </c>
      <c r="H319" s="51"/>
      <c r="I319" s="68"/>
      <c r="J319" s="6"/>
      <c r="K319" s="23"/>
      <c r="L319" s="14"/>
      <c r="M319" s="35"/>
    </row>
    <row r="320" spans="1:13" ht="14.25">
      <c r="A320" s="14">
        <f t="shared" si="60"/>
        <v>70000</v>
      </c>
      <c r="B320" s="27" t="str">
        <f t="shared" si="60"/>
        <v>Other Expenses</v>
      </c>
      <c r="C320" s="14">
        <f>+$C$316</f>
        <v>72000</v>
      </c>
      <c r="D320" s="14" t="str">
        <f>+D319</f>
        <v>Tuition Program Expenses - Greek School</v>
      </c>
      <c r="E320" s="14">
        <v>72125</v>
      </c>
      <c r="F320" s="96" t="s">
        <v>49</v>
      </c>
      <c r="G320" s="23" t="s">
        <v>1</v>
      </c>
      <c r="H320" s="51"/>
      <c r="I320" s="68"/>
      <c r="J320" s="6"/>
      <c r="K320" s="23"/>
      <c r="L320" s="14"/>
      <c r="M320" s="35"/>
    </row>
    <row r="321" spans="1:13" ht="14.25">
      <c r="A321" s="14"/>
      <c r="B321" s="27"/>
      <c r="C321" s="14"/>
      <c r="D321" s="14"/>
      <c r="E321" s="14"/>
      <c r="F321" s="14"/>
      <c r="G321" s="23"/>
      <c r="H321" s="51"/>
      <c r="I321" s="14"/>
      <c r="J321" s="6"/>
      <c r="K321" s="23"/>
      <c r="L321" s="14"/>
      <c r="M321" s="35"/>
    </row>
    <row r="322" spans="1:13" s="20" customFormat="1" ht="14.25">
      <c r="A322" s="22">
        <f>+A319</f>
        <v>70000</v>
      </c>
      <c r="B322" s="59" t="str">
        <f>+B319</f>
        <v>Other Expenses</v>
      </c>
      <c r="C322" s="22">
        <f>+C315+1000</f>
        <v>73000</v>
      </c>
      <c r="D322" s="22" t="s">
        <v>238</v>
      </c>
      <c r="E322" s="22"/>
      <c r="F322" s="22"/>
      <c r="G322" s="23"/>
      <c r="H322" s="76"/>
      <c r="I322" s="22"/>
      <c r="J322" s="22"/>
      <c r="K322" s="23"/>
      <c r="L322" s="22"/>
      <c r="M322" s="70"/>
    </row>
    <row r="323" spans="1:13" ht="14.25">
      <c r="A323" s="14">
        <f>+$A$308</f>
        <v>70000</v>
      </c>
      <c r="B323" s="27" t="str">
        <f>+$B$308</f>
        <v>Other Expenses</v>
      </c>
      <c r="C323" s="14">
        <f>+$C$322</f>
        <v>73000</v>
      </c>
      <c r="D323" s="14" t="str">
        <f>+D322</f>
        <v>Tuition Program Expenses - Day School</v>
      </c>
      <c r="E323" s="14">
        <f>+C323+25</f>
        <v>73025</v>
      </c>
      <c r="F323" s="14" t="s">
        <v>105</v>
      </c>
      <c r="G323" s="23" t="s">
        <v>1</v>
      </c>
      <c r="H323" s="51"/>
      <c r="I323" s="68"/>
      <c r="J323" s="6"/>
      <c r="K323" s="23"/>
      <c r="L323" s="14"/>
      <c r="M323" s="36">
        <v>44200</v>
      </c>
    </row>
    <row r="324" spans="1:13" ht="14.25">
      <c r="A324" s="14">
        <f aca="true" t="shared" si="61" ref="A324:B327">+A316</f>
        <v>70000</v>
      </c>
      <c r="B324" s="27" t="str">
        <f t="shared" si="61"/>
        <v>Other Expenses</v>
      </c>
      <c r="C324" s="14">
        <f>+$C$323</f>
        <v>73000</v>
      </c>
      <c r="D324" s="14" t="str">
        <f>+D317</f>
        <v>Tuition Program Expenses - Greek School</v>
      </c>
      <c r="E324" s="14">
        <f>+E323+25</f>
        <v>73050</v>
      </c>
      <c r="F324" s="14" t="s">
        <v>109</v>
      </c>
      <c r="G324" s="23" t="s">
        <v>1</v>
      </c>
      <c r="H324" s="51"/>
      <c r="I324" s="68"/>
      <c r="J324" s="6"/>
      <c r="K324" s="23"/>
      <c r="L324" s="14"/>
      <c r="M324" s="36">
        <v>44300</v>
      </c>
    </row>
    <row r="325" spans="1:13" ht="14.25">
      <c r="A325" s="14">
        <f t="shared" si="61"/>
        <v>70000</v>
      </c>
      <c r="B325" s="27" t="str">
        <f t="shared" si="61"/>
        <v>Other Expenses</v>
      </c>
      <c r="C325" s="14">
        <f>+$C$323</f>
        <v>73000</v>
      </c>
      <c r="D325" s="14" t="str">
        <f>+D318</f>
        <v>Tuition Program Expenses - Greek School</v>
      </c>
      <c r="E325" s="14">
        <f>+E324+25</f>
        <v>73075</v>
      </c>
      <c r="F325" s="14" t="s">
        <v>143</v>
      </c>
      <c r="G325" s="23" t="s">
        <v>1</v>
      </c>
      <c r="H325" s="51"/>
      <c r="I325" s="68"/>
      <c r="J325" s="6"/>
      <c r="K325" s="23"/>
      <c r="L325" s="14"/>
      <c r="M325" s="36">
        <v>44400</v>
      </c>
    </row>
    <row r="326" spans="1:13" ht="14.25">
      <c r="A326" s="14">
        <f t="shared" si="61"/>
        <v>70000</v>
      </c>
      <c r="B326" s="27" t="str">
        <f t="shared" si="61"/>
        <v>Other Expenses</v>
      </c>
      <c r="C326" s="14">
        <f>+$C$323</f>
        <v>73000</v>
      </c>
      <c r="D326" s="14" t="str">
        <f>+D319</f>
        <v>Tuition Program Expenses - Greek School</v>
      </c>
      <c r="E326" s="14">
        <f>+E325+25</f>
        <v>73100</v>
      </c>
      <c r="F326" s="14" t="s">
        <v>144</v>
      </c>
      <c r="G326" s="23" t="s">
        <v>1</v>
      </c>
      <c r="H326" s="51"/>
      <c r="I326" s="68"/>
      <c r="J326" s="6"/>
      <c r="K326" s="23"/>
      <c r="L326" s="14"/>
      <c r="M326" s="35"/>
    </row>
    <row r="327" spans="1:13" ht="14.25">
      <c r="A327" s="14">
        <f t="shared" si="61"/>
        <v>70000</v>
      </c>
      <c r="B327" s="27" t="str">
        <f t="shared" si="61"/>
        <v>Other Expenses</v>
      </c>
      <c r="C327" s="14">
        <f>+$C$323</f>
        <v>73000</v>
      </c>
      <c r="D327" s="14" t="str">
        <f>+D320</f>
        <v>Tuition Program Expenses - Greek School</v>
      </c>
      <c r="E327" s="14">
        <v>73125</v>
      </c>
      <c r="F327" s="38" t="s">
        <v>49</v>
      </c>
      <c r="G327" s="23" t="s">
        <v>1</v>
      </c>
      <c r="H327" s="51"/>
      <c r="I327" s="68"/>
      <c r="J327" s="6"/>
      <c r="K327" s="23"/>
      <c r="L327" s="14"/>
      <c r="M327" s="35"/>
    </row>
    <row r="328" spans="1:13" ht="14.25">
      <c r="A328" s="14"/>
      <c r="B328" s="27"/>
      <c r="C328" s="14"/>
      <c r="D328" s="14"/>
      <c r="E328" s="14"/>
      <c r="F328" s="14"/>
      <c r="G328" s="23"/>
      <c r="H328" s="51"/>
      <c r="I328" s="68"/>
      <c r="J328" s="6"/>
      <c r="K328" s="23"/>
      <c r="L328" s="14"/>
      <c r="M328" s="35"/>
    </row>
    <row r="329" spans="1:13" ht="14.25">
      <c r="A329" s="22">
        <f>+A350</f>
        <v>80000</v>
      </c>
      <c r="B329" s="59" t="str">
        <f>+$B$308</f>
        <v>Other Expenses</v>
      </c>
      <c r="C329" s="22">
        <f>+A329+1000</f>
        <v>81000</v>
      </c>
      <c r="D329" s="22" t="s">
        <v>245</v>
      </c>
      <c r="E329" s="14"/>
      <c r="F329" s="38"/>
      <c r="G329" s="23"/>
      <c r="H329" s="51"/>
      <c r="I329" s="68"/>
      <c r="J329" s="6"/>
      <c r="K329" s="23"/>
      <c r="L329" s="14"/>
      <c r="M329" s="35"/>
    </row>
    <row r="330" spans="1:13" ht="14.25">
      <c r="A330" s="14">
        <f>+$A$329</f>
        <v>80000</v>
      </c>
      <c r="B330" s="27" t="str">
        <f>+$B$308</f>
        <v>Other Expenses</v>
      </c>
      <c r="C330" s="14">
        <f>+C329</f>
        <v>81000</v>
      </c>
      <c r="D330" s="14" t="s">
        <v>245</v>
      </c>
      <c r="E330" s="14">
        <f>+C330+25</f>
        <v>81025</v>
      </c>
      <c r="F330" s="38" t="s">
        <v>49</v>
      </c>
      <c r="G330" s="23"/>
      <c r="H330" s="51"/>
      <c r="I330" s="68"/>
      <c r="J330" s="6"/>
      <c r="K330" s="23"/>
      <c r="L330" s="14"/>
      <c r="M330" s="35"/>
    </row>
    <row r="331" spans="1:13" ht="14.25">
      <c r="A331" s="14">
        <f>+$A$329</f>
        <v>80000</v>
      </c>
      <c r="B331" s="27" t="str">
        <f>+$B$308</f>
        <v>Other Expenses</v>
      </c>
      <c r="C331" s="14">
        <f>+C330</f>
        <v>81000</v>
      </c>
      <c r="D331" s="14" t="s">
        <v>245</v>
      </c>
      <c r="E331" s="14">
        <f>+E330+25</f>
        <v>81050</v>
      </c>
      <c r="F331" s="38" t="str">
        <f>+F330</f>
        <v>Customize</v>
      </c>
      <c r="G331" s="23"/>
      <c r="H331" s="51"/>
      <c r="I331" s="68"/>
      <c r="J331" s="6"/>
      <c r="K331" s="23"/>
      <c r="L331" s="14"/>
      <c r="M331" s="35"/>
    </row>
    <row r="332" spans="1:13" ht="14.25">
      <c r="A332" s="14">
        <f>+$A$329</f>
        <v>80000</v>
      </c>
      <c r="B332" s="27" t="str">
        <f>+$B$308</f>
        <v>Other Expenses</v>
      </c>
      <c r="C332" s="14">
        <f>+C331</f>
        <v>81000</v>
      </c>
      <c r="D332" s="14" t="s">
        <v>245</v>
      </c>
      <c r="E332" s="14">
        <f>+E331</f>
        <v>81050</v>
      </c>
      <c r="F332" s="14" t="str">
        <f>+F331</f>
        <v>Customize</v>
      </c>
      <c r="G332" s="23"/>
      <c r="H332" s="51"/>
      <c r="I332" s="68"/>
      <c r="J332" s="6"/>
      <c r="K332" s="23"/>
      <c r="L332" s="14"/>
      <c r="M332" s="35"/>
    </row>
    <row r="333" spans="1:13" ht="14.25">
      <c r="A333" s="14"/>
      <c r="B333" s="27"/>
      <c r="C333" s="14"/>
      <c r="D333" s="14"/>
      <c r="E333" s="14"/>
      <c r="F333" s="14"/>
      <c r="G333" s="23"/>
      <c r="H333" s="51"/>
      <c r="I333" s="68"/>
      <c r="J333" s="6"/>
      <c r="K333" s="23"/>
      <c r="L333" s="14"/>
      <c r="M333" s="35"/>
    </row>
    <row r="334" spans="1:13" ht="14.25">
      <c r="A334" s="22">
        <v>80000</v>
      </c>
      <c r="B334" s="59" t="str">
        <f aca="true" t="shared" si="62" ref="B334:B340">+$B$308</f>
        <v>Other Expenses</v>
      </c>
      <c r="C334" s="22">
        <f>+C329+1000</f>
        <v>82000</v>
      </c>
      <c r="D334" s="22" t="s">
        <v>237</v>
      </c>
      <c r="E334" s="14"/>
      <c r="F334" s="14"/>
      <c r="G334" s="14"/>
      <c r="H334" s="51"/>
      <c r="I334" s="14"/>
      <c r="J334" s="14"/>
      <c r="K334" s="23"/>
      <c r="L334" s="14"/>
      <c r="M334" s="35"/>
    </row>
    <row r="335" spans="1:13" ht="14.25">
      <c r="A335" s="14">
        <f aca="true" t="shared" si="63" ref="A335:A340">+$A$334</f>
        <v>80000</v>
      </c>
      <c r="B335" s="27" t="str">
        <f t="shared" si="62"/>
        <v>Other Expenses</v>
      </c>
      <c r="C335" s="14">
        <v>82000</v>
      </c>
      <c r="D335" s="14" t="str">
        <f aca="true" t="shared" si="64" ref="D335:D340">+D334</f>
        <v>Rental Property 1 Expenses</v>
      </c>
      <c r="E335" s="14">
        <f>+C335+25</f>
        <v>82025</v>
      </c>
      <c r="F335" s="14" t="s">
        <v>145</v>
      </c>
      <c r="G335" s="14"/>
      <c r="H335" s="51"/>
      <c r="I335" s="68"/>
      <c r="J335" s="6"/>
      <c r="K335" s="23"/>
      <c r="L335" s="14"/>
      <c r="M335" s="35"/>
    </row>
    <row r="336" spans="1:13" ht="14.25">
      <c r="A336" s="14">
        <f t="shared" si="63"/>
        <v>80000</v>
      </c>
      <c r="B336" s="27" t="str">
        <f t="shared" si="62"/>
        <v>Other Expenses</v>
      </c>
      <c r="C336" s="14">
        <v>82000</v>
      </c>
      <c r="D336" s="14" t="str">
        <f t="shared" si="64"/>
        <v>Rental Property 1 Expenses</v>
      </c>
      <c r="E336" s="14">
        <f>+E335+25</f>
        <v>82050</v>
      </c>
      <c r="F336" s="14" t="s">
        <v>146</v>
      </c>
      <c r="G336" s="14"/>
      <c r="H336" s="51"/>
      <c r="I336" s="68"/>
      <c r="J336" s="6"/>
      <c r="K336" s="23"/>
      <c r="L336" s="14"/>
      <c r="M336" s="36">
        <v>91000</v>
      </c>
    </row>
    <row r="337" spans="1:13" ht="14.25">
      <c r="A337" s="14">
        <f t="shared" si="63"/>
        <v>80000</v>
      </c>
      <c r="B337" s="27" t="str">
        <f t="shared" si="62"/>
        <v>Other Expenses</v>
      </c>
      <c r="C337" s="14">
        <v>82000</v>
      </c>
      <c r="D337" s="14" t="str">
        <f t="shared" si="64"/>
        <v>Rental Property 1 Expenses</v>
      </c>
      <c r="E337" s="14">
        <f>+E336+25</f>
        <v>82075</v>
      </c>
      <c r="F337" s="14" t="s">
        <v>148</v>
      </c>
      <c r="G337" s="14"/>
      <c r="H337" s="51"/>
      <c r="I337" s="68"/>
      <c r="J337" s="6"/>
      <c r="K337" s="23"/>
      <c r="L337" s="14"/>
      <c r="M337" s="36">
        <v>91001</v>
      </c>
    </row>
    <row r="338" spans="1:13" ht="14.25">
      <c r="A338" s="14">
        <f t="shared" si="63"/>
        <v>80000</v>
      </c>
      <c r="B338" s="27" t="str">
        <f t="shared" si="62"/>
        <v>Other Expenses</v>
      </c>
      <c r="C338" s="14">
        <v>82000</v>
      </c>
      <c r="D338" s="14" t="str">
        <f t="shared" si="64"/>
        <v>Rental Property 1 Expenses</v>
      </c>
      <c r="E338" s="14">
        <f>+E337+25</f>
        <v>82100</v>
      </c>
      <c r="F338" s="14" t="s">
        <v>147</v>
      </c>
      <c r="G338" s="14"/>
      <c r="H338" s="51"/>
      <c r="I338" s="68"/>
      <c r="J338" s="6"/>
      <c r="K338" s="23"/>
      <c r="L338" s="14"/>
      <c r="M338" s="36">
        <v>91002</v>
      </c>
    </row>
    <row r="339" spans="1:13" ht="14.25">
      <c r="A339" s="14">
        <f t="shared" si="63"/>
        <v>80000</v>
      </c>
      <c r="B339" s="27" t="str">
        <f t="shared" si="62"/>
        <v>Other Expenses</v>
      </c>
      <c r="C339" s="14">
        <v>82000</v>
      </c>
      <c r="D339" s="14" t="str">
        <f t="shared" si="64"/>
        <v>Rental Property 1 Expenses</v>
      </c>
      <c r="E339" s="14">
        <f>+E338+25</f>
        <v>82125</v>
      </c>
      <c r="F339" s="14" t="s">
        <v>149</v>
      </c>
      <c r="G339" s="14"/>
      <c r="H339" s="51"/>
      <c r="I339" s="68"/>
      <c r="J339" s="6"/>
      <c r="K339" s="23"/>
      <c r="L339" s="14"/>
      <c r="M339" s="36">
        <v>91003</v>
      </c>
    </row>
    <row r="340" spans="1:13" ht="14.25">
      <c r="A340" s="14">
        <f t="shared" si="63"/>
        <v>80000</v>
      </c>
      <c r="B340" s="27" t="str">
        <f t="shared" si="62"/>
        <v>Other Expenses</v>
      </c>
      <c r="C340" s="14">
        <v>82000</v>
      </c>
      <c r="D340" s="14" t="str">
        <f t="shared" si="64"/>
        <v>Rental Property 1 Expenses</v>
      </c>
      <c r="E340" s="14">
        <f>+E339+25</f>
        <v>82150</v>
      </c>
      <c r="F340" s="38" t="s">
        <v>49</v>
      </c>
      <c r="G340" s="14"/>
      <c r="H340" s="51"/>
      <c r="I340" s="68"/>
      <c r="J340" s="6"/>
      <c r="K340" s="23"/>
      <c r="L340" s="14"/>
      <c r="M340" s="36">
        <v>91004</v>
      </c>
    </row>
    <row r="341" spans="1:13" ht="14.25">
      <c r="A341" s="14"/>
      <c r="B341" s="27"/>
      <c r="C341" s="14"/>
      <c r="D341" s="14"/>
      <c r="E341" s="14"/>
      <c r="F341" s="14"/>
      <c r="G341" s="37"/>
      <c r="I341" s="37"/>
      <c r="J341" s="37"/>
      <c r="K341" s="23"/>
      <c r="L341" s="14"/>
      <c r="M341" s="36">
        <v>91005</v>
      </c>
    </row>
    <row r="342" spans="1:15" ht="14.25">
      <c r="A342" s="22">
        <f>+A334</f>
        <v>80000</v>
      </c>
      <c r="B342" s="59" t="str">
        <f aca="true" t="shared" si="65" ref="B342:B350">+$B$308</f>
        <v>Other Expenses</v>
      </c>
      <c r="C342" s="22">
        <f>+C334+1000</f>
        <v>83000</v>
      </c>
      <c r="D342" s="22" t="s">
        <v>240</v>
      </c>
      <c r="E342" s="14"/>
      <c r="F342" s="14"/>
      <c r="G342" s="52"/>
      <c r="I342" s="52"/>
      <c r="J342" s="52"/>
      <c r="K342" s="23"/>
      <c r="L342" s="14"/>
      <c r="M342" s="26"/>
      <c r="N342" s="26"/>
      <c r="O342" s="26"/>
    </row>
    <row r="343" spans="1:13" ht="14.25">
      <c r="A343" s="14">
        <f aca="true" t="shared" si="66" ref="A343:A348">+A342</f>
        <v>80000</v>
      </c>
      <c r="B343" s="27" t="str">
        <f t="shared" si="65"/>
        <v>Other Expenses</v>
      </c>
      <c r="C343" s="14">
        <f aca="true" t="shared" si="67" ref="C343:C348">+$C$342</f>
        <v>83000</v>
      </c>
      <c r="D343" s="14" t="str">
        <f aca="true" t="shared" si="68" ref="D343:D348">+D342</f>
        <v>Rental Property 2 Expenses</v>
      </c>
      <c r="E343" s="14">
        <f>+C343+25</f>
        <v>83025</v>
      </c>
      <c r="F343" s="14" t="s">
        <v>145</v>
      </c>
      <c r="G343" s="14"/>
      <c r="H343" s="51"/>
      <c r="I343" s="14"/>
      <c r="J343" s="6"/>
      <c r="K343" s="23"/>
      <c r="L343" s="14"/>
      <c r="M343" s="28"/>
    </row>
    <row r="344" spans="1:13" s="20" customFormat="1" ht="9.75">
      <c r="A344" s="14">
        <f t="shared" si="66"/>
        <v>80000</v>
      </c>
      <c r="B344" s="27" t="str">
        <f t="shared" si="65"/>
        <v>Other Expenses</v>
      </c>
      <c r="C344" s="14">
        <f t="shared" si="67"/>
        <v>83000</v>
      </c>
      <c r="D344" s="14" t="str">
        <f t="shared" si="68"/>
        <v>Rental Property 2 Expenses</v>
      </c>
      <c r="E344" s="14">
        <f>+E343+25</f>
        <v>83050</v>
      </c>
      <c r="F344" s="14" t="s">
        <v>146</v>
      </c>
      <c r="G344" s="14"/>
      <c r="H344" s="53"/>
      <c r="I344" s="14"/>
      <c r="J344" s="53"/>
      <c r="K344" s="23"/>
      <c r="L344" s="22"/>
      <c r="M344" s="42" t="s">
        <v>20</v>
      </c>
    </row>
    <row r="345" spans="1:13" ht="14.25">
      <c r="A345" s="14">
        <f t="shared" si="66"/>
        <v>80000</v>
      </c>
      <c r="B345" s="27" t="str">
        <f t="shared" si="65"/>
        <v>Other Expenses</v>
      </c>
      <c r="C345" s="14">
        <f t="shared" si="67"/>
        <v>83000</v>
      </c>
      <c r="D345" s="14" t="str">
        <f t="shared" si="68"/>
        <v>Rental Property 2 Expenses</v>
      </c>
      <c r="E345" s="14">
        <f>+E344+25</f>
        <v>83075</v>
      </c>
      <c r="F345" s="14" t="s">
        <v>148</v>
      </c>
      <c r="G345" s="14"/>
      <c r="H345" s="51"/>
      <c r="I345" s="14"/>
      <c r="J345" s="6"/>
      <c r="K345" s="23"/>
      <c r="L345" s="15"/>
      <c r="M345" s="36">
        <v>62100</v>
      </c>
    </row>
    <row r="346" spans="1:13" ht="14.25">
      <c r="A346" s="14">
        <f t="shared" si="66"/>
        <v>80000</v>
      </c>
      <c r="B346" s="27" t="str">
        <f t="shared" si="65"/>
        <v>Other Expenses</v>
      </c>
      <c r="C346" s="14">
        <f t="shared" si="67"/>
        <v>83000</v>
      </c>
      <c r="D346" s="14" t="str">
        <f t="shared" si="68"/>
        <v>Rental Property 2 Expenses</v>
      </c>
      <c r="E346" s="14">
        <f>+E345+25</f>
        <v>83100</v>
      </c>
      <c r="F346" s="14" t="s">
        <v>147</v>
      </c>
      <c r="G346" s="14"/>
      <c r="H346" s="51"/>
      <c r="I346" s="14"/>
      <c r="J346" s="6"/>
      <c r="K346" s="23"/>
      <c r="L346" s="15"/>
      <c r="M346" s="36">
        <v>62200</v>
      </c>
    </row>
    <row r="347" spans="1:13" ht="14.25">
      <c r="A347" s="14">
        <f t="shared" si="66"/>
        <v>80000</v>
      </c>
      <c r="B347" s="27" t="str">
        <f t="shared" si="65"/>
        <v>Other Expenses</v>
      </c>
      <c r="C347" s="14">
        <f t="shared" si="67"/>
        <v>83000</v>
      </c>
      <c r="D347" s="14" t="str">
        <f t="shared" si="68"/>
        <v>Rental Property 2 Expenses</v>
      </c>
      <c r="E347" s="14">
        <f>+E346+25</f>
        <v>83125</v>
      </c>
      <c r="F347" s="14" t="s">
        <v>149</v>
      </c>
      <c r="G347" s="14"/>
      <c r="H347" s="51"/>
      <c r="I347" s="14"/>
      <c r="J347" s="6"/>
      <c r="K347" s="23"/>
      <c r="L347" s="15"/>
      <c r="M347" s="36">
        <v>62700</v>
      </c>
    </row>
    <row r="348" spans="1:13" ht="14.25">
      <c r="A348" s="14">
        <f t="shared" si="66"/>
        <v>80000</v>
      </c>
      <c r="B348" s="27" t="str">
        <f t="shared" si="65"/>
        <v>Other Expenses</v>
      </c>
      <c r="C348" s="14">
        <f t="shared" si="67"/>
        <v>83000</v>
      </c>
      <c r="D348" s="14" t="str">
        <f t="shared" si="68"/>
        <v>Rental Property 2 Expenses</v>
      </c>
      <c r="E348" s="14">
        <f>+E347+25</f>
        <v>83150</v>
      </c>
      <c r="F348" s="38" t="s">
        <v>49</v>
      </c>
      <c r="G348" s="14"/>
      <c r="H348" s="51"/>
      <c r="I348" s="38"/>
      <c r="J348" s="6"/>
      <c r="K348" s="23"/>
      <c r="L348" s="15"/>
      <c r="M348" s="36"/>
    </row>
    <row r="349" spans="1:13" ht="14.25">
      <c r="A349" s="14"/>
      <c r="B349" s="27"/>
      <c r="C349" s="14"/>
      <c r="D349" s="14"/>
      <c r="E349" s="14"/>
      <c r="F349" s="14"/>
      <c r="G349" s="15"/>
      <c r="H349" s="51"/>
      <c r="I349" s="15"/>
      <c r="J349" s="15"/>
      <c r="K349" s="23"/>
      <c r="L349" s="15"/>
      <c r="M349" s="36">
        <v>62500</v>
      </c>
    </row>
    <row r="350" spans="1:13" ht="14.25">
      <c r="A350" s="22">
        <f>+A342</f>
        <v>80000</v>
      </c>
      <c r="B350" s="59" t="str">
        <f t="shared" si="65"/>
        <v>Other Expenses</v>
      </c>
      <c r="C350" s="22">
        <f>+C342+1000</f>
        <v>84000</v>
      </c>
      <c r="D350" s="22" t="s">
        <v>241</v>
      </c>
      <c r="E350" s="14"/>
      <c r="F350" s="14"/>
      <c r="G350" s="77"/>
      <c r="I350" s="77"/>
      <c r="J350" s="77"/>
      <c r="K350" s="23"/>
      <c r="L350" s="15"/>
      <c r="M350" s="36">
        <v>62600</v>
      </c>
    </row>
    <row r="351" spans="1:13" ht="14.25">
      <c r="A351" s="14">
        <f aca="true" t="shared" si="69" ref="A351:A356">+$A$350</f>
        <v>80000</v>
      </c>
      <c r="B351" s="27" t="str">
        <f aca="true" t="shared" si="70" ref="B351:B356">+$B$308</f>
        <v>Other Expenses</v>
      </c>
      <c r="C351" s="14">
        <f aca="true" t="shared" si="71" ref="C351:D356">+C350</f>
        <v>84000</v>
      </c>
      <c r="D351" s="14" t="str">
        <f t="shared" si="71"/>
        <v>Rental Property 3 Expenses</v>
      </c>
      <c r="E351" s="14">
        <f>+C351+25</f>
        <v>84025</v>
      </c>
      <c r="F351" s="14" t="s">
        <v>145</v>
      </c>
      <c r="G351" s="14"/>
      <c r="H351" s="51"/>
      <c r="I351" s="14"/>
      <c r="J351" s="6"/>
      <c r="K351" s="23"/>
      <c r="L351" s="14"/>
      <c r="M351" s="29"/>
    </row>
    <row r="352" spans="1:13" ht="14.25">
      <c r="A352" s="14">
        <f t="shared" si="69"/>
        <v>80000</v>
      </c>
      <c r="B352" s="27" t="str">
        <f t="shared" si="70"/>
        <v>Other Expenses</v>
      </c>
      <c r="C352" s="14">
        <f t="shared" si="71"/>
        <v>84000</v>
      </c>
      <c r="D352" s="14" t="str">
        <f t="shared" si="71"/>
        <v>Rental Property 3 Expenses</v>
      </c>
      <c r="E352" s="14">
        <f>+E351+25</f>
        <v>84050</v>
      </c>
      <c r="F352" s="14" t="s">
        <v>146</v>
      </c>
      <c r="G352" s="14"/>
      <c r="H352" s="51"/>
      <c r="I352" s="14"/>
      <c r="J352" s="6"/>
      <c r="K352" s="23"/>
      <c r="L352" s="15"/>
      <c r="M352" s="36">
        <v>62800</v>
      </c>
    </row>
    <row r="353" spans="1:13" ht="14.25">
      <c r="A353" s="14">
        <f t="shared" si="69"/>
        <v>80000</v>
      </c>
      <c r="B353" s="27" t="str">
        <f t="shared" si="70"/>
        <v>Other Expenses</v>
      </c>
      <c r="C353" s="14">
        <f t="shared" si="71"/>
        <v>84000</v>
      </c>
      <c r="D353" s="14" t="str">
        <f t="shared" si="71"/>
        <v>Rental Property 3 Expenses</v>
      </c>
      <c r="E353" s="14">
        <f>+E352+25</f>
        <v>84075</v>
      </c>
      <c r="F353" s="14" t="s">
        <v>148</v>
      </c>
      <c r="G353" s="14"/>
      <c r="H353" s="51"/>
      <c r="I353" s="14"/>
      <c r="J353" s="6"/>
      <c r="K353" s="23"/>
      <c r="L353" s="15"/>
      <c r="M353" s="36">
        <v>62300</v>
      </c>
    </row>
    <row r="354" spans="1:13" ht="14.25">
      <c r="A354" s="14">
        <f t="shared" si="69"/>
        <v>80000</v>
      </c>
      <c r="B354" s="27" t="str">
        <f t="shared" si="70"/>
        <v>Other Expenses</v>
      </c>
      <c r="C354" s="14">
        <f t="shared" si="71"/>
        <v>84000</v>
      </c>
      <c r="D354" s="14" t="str">
        <f t="shared" si="71"/>
        <v>Rental Property 3 Expenses</v>
      </c>
      <c r="E354" s="14">
        <f>+E353+25</f>
        <v>84100</v>
      </c>
      <c r="F354" s="14" t="s">
        <v>147</v>
      </c>
      <c r="G354" s="14"/>
      <c r="H354" s="51"/>
      <c r="I354" s="14"/>
      <c r="J354" s="6"/>
      <c r="K354" s="23"/>
      <c r="L354" s="15"/>
      <c r="M354" s="36">
        <v>62400</v>
      </c>
    </row>
    <row r="355" spans="1:13" ht="14.25">
      <c r="A355" s="14">
        <f t="shared" si="69"/>
        <v>80000</v>
      </c>
      <c r="B355" s="27" t="str">
        <f t="shared" si="70"/>
        <v>Other Expenses</v>
      </c>
      <c r="C355" s="14">
        <f t="shared" si="71"/>
        <v>84000</v>
      </c>
      <c r="D355" s="14" t="str">
        <f t="shared" si="71"/>
        <v>Rental Property 3 Expenses</v>
      </c>
      <c r="E355" s="14">
        <f>+E354+25</f>
        <v>84125</v>
      </c>
      <c r="F355" s="14" t="s">
        <v>149</v>
      </c>
      <c r="G355" s="14"/>
      <c r="H355" s="51"/>
      <c r="I355" s="14"/>
      <c r="J355" s="6"/>
      <c r="K355" s="23"/>
      <c r="L355" s="15"/>
      <c r="M355" s="36">
        <v>62900</v>
      </c>
    </row>
    <row r="356" spans="1:13" ht="14.25">
      <c r="A356" s="14">
        <f t="shared" si="69"/>
        <v>80000</v>
      </c>
      <c r="B356" s="27" t="str">
        <f t="shared" si="70"/>
        <v>Other Expenses</v>
      </c>
      <c r="C356" s="14">
        <f t="shared" si="71"/>
        <v>84000</v>
      </c>
      <c r="D356" s="14" t="str">
        <f t="shared" si="71"/>
        <v>Rental Property 3 Expenses</v>
      </c>
      <c r="E356" s="14">
        <f>+E355+25</f>
        <v>84150</v>
      </c>
      <c r="F356" s="38" t="s">
        <v>49</v>
      </c>
      <c r="G356" s="14"/>
      <c r="H356" s="51"/>
      <c r="I356" s="38"/>
      <c r="J356" s="6"/>
      <c r="K356" s="23"/>
      <c r="L356" s="15"/>
      <c r="M356" s="36">
        <v>62925</v>
      </c>
    </row>
    <row r="357" spans="1:13" ht="15.75" customHeight="1">
      <c r="A357" s="14"/>
      <c r="B357" s="27"/>
      <c r="C357" s="14"/>
      <c r="D357" s="14"/>
      <c r="E357" s="14"/>
      <c r="F357" s="38"/>
      <c r="G357" s="37"/>
      <c r="H357" s="69"/>
      <c r="I357" s="78"/>
      <c r="J357" s="79"/>
      <c r="K357" s="23"/>
      <c r="L357" s="15"/>
      <c r="M357" s="36"/>
    </row>
    <row r="358" spans="1:13" ht="14.25">
      <c r="A358" s="14"/>
      <c r="B358" s="27"/>
      <c r="C358" s="14"/>
      <c r="D358" s="14"/>
      <c r="E358" s="14"/>
      <c r="F358" s="14"/>
      <c r="G358" s="15"/>
      <c r="I358" s="15"/>
      <c r="J358" s="15"/>
      <c r="K358" s="23"/>
      <c r="L358" s="15"/>
      <c r="M358" s="36">
        <v>62950</v>
      </c>
    </row>
    <row r="359" spans="1:13" ht="14.25">
      <c r="A359" s="22">
        <v>90000</v>
      </c>
      <c r="B359" s="59" t="str">
        <f>+$B$308</f>
        <v>Other Expenses</v>
      </c>
      <c r="C359" s="22">
        <v>90000</v>
      </c>
      <c r="D359" s="22" t="s">
        <v>150</v>
      </c>
      <c r="E359" s="14"/>
      <c r="F359" s="48" t="s">
        <v>242</v>
      </c>
      <c r="G359" s="14"/>
      <c r="I359" s="14"/>
      <c r="J359" s="14"/>
      <c r="K359" s="23"/>
      <c r="L359" s="14"/>
      <c r="M359" s="29"/>
    </row>
    <row r="360" spans="1:13" s="20" customFormat="1" ht="9.75">
      <c r="A360" s="14">
        <f aca="true" t="shared" si="72" ref="A360:A373">+$A$359</f>
        <v>90000</v>
      </c>
      <c r="B360" s="27" t="str">
        <f aca="true" t="shared" si="73" ref="B360:B373">+$B$359</f>
        <v>Other Expenses</v>
      </c>
      <c r="C360" s="14">
        <f aca="true" t="shared" si="74" ref="C360:C373">+$C$359</f>
        <v>90000</v>
      </c>
      <c r="D360" s="14" t="str">
        <f>+D359</f>
        <v>Building and Capital Improvements</v>
      </c>
      <c r="E360" s="14">
        <f>+C360+25</f>
        <v>90025</v>
      </c>
      <c r="F360" s="14" t="s">
        <v>151</v>
      </c>
      <c r="G360" s="22"/>
      <c r="I360" s="23" t="s">
        <v>24</v>
      </c>
      <c r="J360" s="22" t="s">
        <v>286</v>
      </c>
      <c r="K360" s="53"/>
      <c r="L360" s="22"/>
      <c r="M360" s="42">
        <v>43000</v>
      </c>
    </row>
    <row r="361" spans="1:13" ht="14.25">
      <c r="A361" s="14">
        <f t="shared" si="72"/>
        <v>90000</v>
      </c>
      <c r="B361" s="27" t="str">
        <f t="shared" si="73"/>
        <v>Other Expenses</v>
      </c>
      <c r="C361" s="14">
        <f t="shared" si="74"/>
        <v>90000</v>
      </c>
      <c r="D361" s="14" t="str">
        <f aca="true" t="shared" si="75" ref="D361:D373">+D360</f>
        <v>Building and Capital Improvements</v>
      </c>
      <c r="E361" s="14">
        <f aca="true" t="shared" si="76" ref="E361:E373">+E360+25</f>
        <v>90050</v>
      </c>
      <c r="F361" s="14" t="s">
        <v>152</v>
      </c>
      <c r="G361" s="14"/>
      <c r="I361" s="23" t="s">
        <v>24</v>
      </c>
      <c r="J361" s="22" t="s">
        <v>286</v>
      </c>
      <c r="K361" s="8"/>
      <c r="L361" s="14"/>
      <c r="M361" s="36">
        <v>44600</v>
      </c>
    </row>
    <row r="362" spans="1:13" ht="14.25">
      <c r="A362" s="14">
        <f t="shared" si="72"/>
        <v>90000</v>
      </c>
      <c r="B362" s="27" t="str">
        <f t="shared" si="73"/>
        <v>Other Expenses</v>
      </c>
      <c r="C362" s="14">
        <f t="shared" si="74"/>
        <v>90000</v>
      </c>
      <c r="D362" s="14" t="str">
        <f t="shared" si="75"/>
        <v>Building and Capital Improvements</v>
      </c>
      <c r="E362" s="14">
        <f t="shared" si="76"/>
        <v>90075</v>
      </c>
      <c r="F362" s="14" t="s">
        <v>153</v>
      </c>
      <c r="G362" s="14"/>
      <c r="I362" s="23" t="s">
        <v>24</v>
      </c>
      <c r="J362" s="22" t="s">
        <v>286</v>
      </c>
      <c r="K362" s="8"/>
      <c r="L362" s="14"/>
      <c r="M362" s="36">
        <v>44600</v>
      </c>
    </row>
    <row r="363" spans="1:13" s="20" customFormat="1" ht="9.75">
      <c r="A363" s="14">
        <f t="shared" si="72"/>
        <v>90000</v>
      </c>
      <c r="B363" s="27" t="str">
        <f t="shared" si="73"/>
        <v>Other Expenses</v>
      </c>
      <c r="C363" s="14">
        <f t="shared" si="74"/>
        <v>90000</v>
      </c>
      <c r="D363" s="14" t="str">
        <f t="shared" si="75"/>
        <v>Building and Capital Improvements</v>
      </c>
      <c r="E363" s="14">
        <f t="shared" si="76"/>
        <v>90100</v>
      </c>
      <c r="F363" s="14" t="s">
        <v>154</v>
      </c>
      <c r="G363" s="22"/>
      <c r="I363" s="23" t="s">
        <v>24</v>
      </c>
      <c r="J363" s="22" t="s">
        <v>286</v>
      </c>
      <c r="K363" s="53"/>
      <c r="L363" s="22"/>
      <c r="M363" s="42"/>
    </row>
    <row r="364" spans="1:13" s="20" customFormat="1" ht="9.75">
      <c r="A364" s="14">
        <f t="shared" si="72"/>
        <v>90000</v>
      </c>
      <c r="B364" s="27" t="str">
        <f t="shared" si="73"/>
        <v>Other Expenses</v>
      </c>
      <c r="C364" s="14">
        <f t="shared" si="74"/>
        <v>90000</v>
      </c>
      <c r="D364" s="14" t="str">
        <f t="shared" si="75"/>
        <v>Building and Capital Improvements</v>
      </c>
      <c r="E364" s="14">
        <f t="shared" si="76"/>
        <v>90125</v>
      </c>
      <c r="F364" s="14" t="s">
        <v>155</v>
      </c>
      <c r="G364" s="22"/>
      <c r="I364" s="23" t="s">
        <v>24</v>
      </c>
      <c r="J364" s="22" t="s">
        <v>286</v>
      </c>
      <c r="K364" s="53"/>
      <c r="L364" s="22"/>
      <c r="M364" s="42"/>
    </row>
    <row r="365" spans="1:13" s="20" customFormat="1" ht="9.75">
      <c r="A365" s="14">
        <f t="shared" si="72"/>
        <v>90000</v>
      </c>
      <c r="B365" s="27" t="str">
        <f t="shared" si="73"/>
        <v>Other Expenses</v>
      </c>
      <c r="C365" s="14">
        <f t="shared" si="74"/>
        <v>90000</v>
      </c>
      <c r="D365" s="14" t="str">
        <f t="shared" si="75"/>
        <v>Building and Capital Improvements</v>
      </c>
      <c r="E365" s="14">
        <f t="shared" si="76"/>
        <v>90150</v>
      </c>
      <c r="F365" s="14" t="s">
        <v>157</v>
      </c>
      <c r="G365" s="22"/>
      <c r="I365" s="23" t="s">
        <v>24</v>
      </c>
      <c r="J365" s="22" t="s">
        <v>286</v>
      </c>
      <c r="K365" s="53"/>
      <c r="L365" s="22"/>
      <c r="M365" s="42"/>
    </row>
    <row r="366" spans="1:13" s="20" customFormat="1" ht="9.75">
      <c r="A366" s="14">
        <f t="shared" si="72"/>
        <v>90000</v>
      </c>
      <c r="B366" s="27" t="str">
        <f t="shared" si="73"/>
        <v>Other Expenses</v>
      </c>
      <c r="C366" s="14">
        <f t="shared" si="74"/>
        <v>90000</v>
      </c>
      <c r="D366" s="14" t="str">
        <f t="shared" si="75"/>
        <v>Building and Capital Improvements</v>
      </c>
      <c r="E366" s="14">
        <f t="shared" si="76"/>
        <v>90175</v>
      </c>
      <c r="F366" s="14" t="s">
        <v>156</v>
      </c>
      <c r="G366" s="22"/>
      <c r="I366" s="23" t="s">
        <v>24</v>
      </c>
      <c r="J366" s="22" t="s">
        <v>286</v>
      </c>
      <c r="K366" s="53"/>
      <c r="L366" s="22"/>
      <c r="M366" s="42"/>
    </row>
    <row r="367" spans="1:13" ht="14.25">
      <c r="A367" s="14">
        <f t="shared" si="72"/>
        <v>90000</v>
      </c>
      <c r="B367" s="27" t="str">
        <f t="shared" si="73"/>
        <v>Other Expenses</v>
      </c>
      <c r="C367" s="14">
        <f t="shared" si="74"/>
        <v>90000</v>
      </c>
      <c r="D367" s="14" t="str">
        <f t="shared" si="75"/>
        <v>Building and Capital Improvements</v>
      </c>
      <c r="E367" s="14">
        <f t="shared" si="76"/>
        <v>90200</v>
      </c>
      <c r="F367" s="14" t="s">
        <v>158</v>
      </c>
      <c r="G367" s="14"/>
      <c r="I367" s="23" t="s">
        <v>24</v>
      </c>
      <c r="J367" s="22" t="s">
        <v>286</v>
      </c>
      <c r="K367" s="8"/>
      <c r="L367" s="14"/>
      <c r="M367" s="29"/>
    </row>
    <row r="368" spans="1:13" ht="14.25">
      <c r="A368" s="14">
        <f t="shared" si="72"/>
        <v>90000</v>
      </c>
      <c r="B368" s="27" t="str">
        <f t="shared" si="73"/>
        <v>Other Expenses</v>
      </c>
      <c r="C368" s="14">
        <f t="shared" si="74"/>
        <v>90000</v>
      </c>
      <c r="D368" s="14" t="str">
        <f>+D360</f>
        <v>Building and Capital Improvements</v>
      </c>
      <c r="E368" s="14">
        <f>+E367+25</f>
        <v>90225</v>
      </c>
      <c r="F368" s="14" t="s">
        <v>159</v>
      </c>
      <c r="G368" s="14"/>
      <c r="I368" s="23" t="s">
        <v>0</v>
      </c>
      <c r="J368" s="14"/>
      <c r="K368" s="8"/>
      <c r="L368" s="14"/>
      <c r="M368" s="29"/>
    </row>
    <row r="369" spans="1:13" ht="14.25">
      <c r="A369" s="14">
        <f t="shared" si="72"/>
        <v>90000</v>
      </c>
      <c r="B369" s="27" t="str">
        <f t="shared" si="73"/>
        <v>Other Expenses</v>
      </c>
      <c r="C369" s="14">
        <f t="shared" si="74"/>
        <v>90000</v>
      </c>
      <c r="D369" s="14" t="str">
        <f t="shared" si="75"/>
        <v>Building and Capital Improvements</v>
      </c>
      <c r="E369" s="14">
        <f t="shared" si="76"/>
        <v>90250</v>
      </c>
      <c r="F369" s="14" t="s">
        <v>160</v>
      </c>
      <c r="G369" s="14"/>
      <c r="I369" s="23" t="s">
        <v>25</v>
      </c>
      <c r="J369" s="14"/>
      <c r="K369" s="8"/>
      <c r="L369" s="14"/>
      <c r="M369" s="29"/>
    </row>
    <row r="370" spans="1:13" ht="14.25">
      <c r="A370" s="14">
        <f t="shared" si="72"/>
        <v>90000</v>
      </c>
      <c r="B370" s="27" t="str">
        <f t="shared" si="73"/>
        <v>Other Expenses</v>
      </c>
      <c r="C370" s="14">
        <f t="shared" si="74"/>
        <v>90000</v>
      </c>
      <c r="D370" s="14" t="str">
        <f>+D360</f>
        <v>Building and Capital Improvements</v>
      </c>
      <c r="E370" s="14">
        <f>+E369+25</f>
        <v>90275</v>
      </c>
      <c r="F370" s="14" t="s">
        <v>161</v>
      </c>
      <c r="G370" s="14"/>
      <c r="I370" s="23" t="s">
        <v>24</v>
      </c>
      <c r="J370" s="22" t="s">
        <v>286</v>
      </c>
      <c r="K370" s="8"/>
      <c r="L370" s="14"/>
      <c r="M370" s="29"/>
    </row>
    <row r="371" spans="1:13" ht="14.25">
      <c r="A371" s="14">
        <f t="shared" si="72"/>
        <v>90000</v>
      </c>
      <c r="B371" s="27" t="str">
        <f t="shared" si="73"/>
        <v>Other Expenses</v>
      </c>
      <c r="C371" s="14">
        <f t="shared" si="74"/>
        <v>90000</v>
      </c>
      <c r="D371" s="14" t="str">
        <f t="shared" si="75"/>
        <v>Building and Capital Improvements</v>
      </c>
      <c r="E371" s="14">
        <f t="shared" si="76"/>
        <v>90300</v>
      </c>
      <c r="F371" s="14" t="s">
        <v>49</v>
      </c>
      <c r="G371" s="14"/>
      <c r="I371" s="23" t="s">
        <v>24</v>
      </c>
      <c r="J371" s="22" t="s">
        <v>286</v>
      </c>
      <c r="K371" s="8"/>
      <c r="L371" s="14"/>
      <c r="M371" s="29"/>
    </row>
    <row r="372" spans="1:13" ht="14.25">
      <c r="A372" s="14">
        <f t="shared" si="72"/>
        <v>90000</v>
      </c>
      <c r="B372" s="27" t="str">
        <f t="shared" si="73"/>
        <v>Other Expenses</v>
      </c>
      <c r="C372" s="14">
        <f t="shared" si="74"/>
        <v>90000</v>
      </c>
      <c r="D372" s="14" t="str">
        <f t="shared" si="75"/>
        <v>Building and Capital Improvements</v>
      </c>
      <c r="E372" s="14">
        <f t="shared" si="76"/>
        <v>90325</v>
      </c>
      <c r="F372" s="14" t="s">
        <v>49</v>
      </c>
      <c r="G372" s="14"/>
      <c r="I372" s="23" t="s">
        <v>24</v>
      </c>
      <c r="J372" s="22" t="s">
        <v>286</v>
      </c>
      <c r="K372" s="8"/>
      <c r="L372" s="14"/>
      <c r="M372" s="29"/>
    </row>
    <row r="373" spans="1:13" ht="14.25">
      <c r="A373" s="14">
        <f t="shared" si="72"/>
        <v>90000</v>
      </c>
      <c r="B373" s="27" t="str">
        <f t="shared" si="73"/>
        <v>Other Expenses</v>
      </c>
      <c r="C373" s="14">
        <f t="shared" si="74"/>
        <v>90000</v>
      </c>
      <c r="D373" s="14" t="str">
        <f t="shared" si="75"/>
        <v>Building and Capital Improvements</v>
      </c>
      <c r="E373" s="14">
        <f t="shared" si="76"/>
        <v>90350</v>
      </c>
      <c r="F373" s="14" t="s">
        <v>49</v>
      </c>
      <c r="G373" s="14"/>
      <c r="I373" s="23" t="s">
        <v>24</v>
      </c>
      <c r="J373" s="22" t="s">
        <v>286</v>
      </c>
      <c r="K373" s="8"/>
      <c r="L373" s="14"/>
      <c r="M373" s="29"/>
    </row>
    <row r="374" spans="1:13" ht="14.25">
      <c r="A374" s="14"/>
      <c r="B374" s="27"/>
      <c r="C374" s="14"/>
      <c r="D374" s="14"/>
      <c r="E374" s="14"/>
      <c r="F374" s="14"/>
      <c r="G374" s="14"/>
      <c r="I374" s="23"/>
      <c r="J374" s="14"/>
      <c r="K374" s="8"/>
      <c r="L374" s="14"/>
      <c r="M374" s="29"/>
    </row>
    <row r="375" spans="1:13" ht="14.25">
      <c r="A375" s="14"/>
      <c r="B375" s="27"/>
      <c r="C375" s="14"/>
      <c r="D375" s="14"/>
      <c r="E375" s="14"/>
      <c r="F375" s="14"/>
      <c r="G375" s="14"/>
      <c r="I375" s="23"/>
      <c r="J375" s="14"/>
      <c r="K375" s="8"/>
      <c r="L375" s="14"/>
      <c r="M375" s="29"/>
    </row>
    <row r="376" spans="1:13" ht="14.25">
      <c r="A376" s="14"/>
      <c r="B376" s="27"/>
      <c r="C376" s="14"/>
      <c r="D376" s="14"/>
      <c r="E376" s="14"/>
      <c r="F376" s="14"/>
      <c r="G376" s="14"/>
      <c r="I376" s="14"/>
      <c r="J376" s="14"/>
      <c r="K376" s="23"/>
      <c r="L376" s="14"/>
      <c r="M376" s="29"/>
    </row>
    <row r="377" spans="1:13" ht="14.25">
      <c r="A377" s="22">
        <f>+$A$359</f>
        <v>90000</v>
      </c>
      <c r="B377" s="59" t="str">
        <f>+$B$359</f>
        <v>Other Expenses</v>
      </c>
      <c r="C377" s="22">
        <v>91000</v>
      </c>
      <c r="D377" s="22" t="s">
        <v>162</v>
      </c>
      <c r="E377" s="14"/>
      <c r="F377" s="48"/>
      <c r="G377" s="14"/>
      <c r="I377" s="14"/>
      <c r="J377" s="22" t="s">
        <v>310</v>
      </c>
      <c r="K377" s="23"/>
      <c r="L377" s="14"/>
      <c r="M377" s="29"/>
    </row>
    <row r="378" spans="1:13" ht="14.25">
      <c r="A378" s="14">
        <f aca="true" t="shared" si="77" ref="A378:D379">+A377</f>
        <v>90000</v>
      </c>
      <c r="B378" s="27" t="str">
        <f t="shared" si="77"/>
        <v>Other Expenses</v>
      </c>
      <c r="C378" s="14">
        <f t="shared" si="77"/>
        <v>91000</v>
      </c>
      <c r="D378" s="14" t="str">
        <f t="shared" si="77"/>
        <v>Depreciation</v>
      </c>
      <c r="E378" s="14">
        <f>+C378+25</f>
        <v>91025</v>
      </c>
      <c r="F378" s="14" t="s">
        <v>163</v>
      </c>
      <c r="G378" s="14"/>
      <c r="I378" s="14"/>
      <c r="J378" s="14"/>
      <c r="K378" s="23"/>
      <c r="L378" s="14"/>
      <c r="M378" s="29"/>
    </row>
    <row r="379" spans="1:12" ht="13.5" customHeight="1">
      <c r="A379" s="14">
        <f t="shared" si="77"/>
        <v>90000</v>
      </c>
      <c r="B379" s="27" t="str">
        <f t="shared" si="77"/>
        <v>Other Expenses</v>
      </c>
      <c r="C379" s="14">
        <f t="shared" si="77"/>
        <v>91000</v>
      </c>
      <c r="D379" s="14" t="str">
        <f t="shared" si="77"/>
        <v>Depreciation</v>
      </c>
      <c r="E379" s="6">
        <f>+E378+25</f>
        <v>91050</v>
      </c>
      <c r="F379" s="6" t="s">
        <v>164</v>
      </c>
      <c r="G379" s="6"/>
      <c r="I379" s="6"/>
      <c r="J379" s="6"/>
      <c r="K379" s="8"/>
      <c r="L379" s="6"/>
    </row>
    <row r="380" spans="1:12" ht="14.25">
      <c r="A380" s="14">
        <f>+A378</f>
        <v>90000</v>
      </c>
      <c r="B380" s="27" t="str">
        <f>+B378</f>
        <v>Other Expenses</v>
      </c>
      <c r="C380" s="14">
        <f aca="true" t="shared" si="78" ref="C380:D382">+C379</f>
        <v>91000</v>
      </c>
      <c r="D380" s="14" t="str">
        <f t="shared" si="78"/>
        <v>Depreciation</v>
      </c>
      <c r="E380" s="6">
        <f>+E379+25</f>
        <v>91075</v>
      </c>
      <c r="F380" s="6" t="s">
        <v>165</v>
      </c>
      <c r="G380" s="6"/>
      <c r="I380" s="6"/>
      <c r="J380" s="6"/>
      <c r="K380" s="8"/>
      <c r="L380" s="6"/>
    </row>
    <row r="381" spans="1:12" ht="14.25">
      <c r="A381" s="14">
        <f>+A380</f>
        <v>90000</v>
      </c>
      <c r="B381" s="27" t="str">
        <f>+B380</f>
        <v>Other Expenses</v>
      </c>
      <c r="C381" s="14">
        <f t="shared" si="78"/>
        <v>91000</v>
      </c>
      <c r="D381" s="14" t="str">
        <f t="shared" si="78"/>
        <v>Depreciation</v>
      </c>
      <c r="E381" s="6">
        <f>+E380+25</f>
        <v>91100</v>
      </c>
      <c r="F381" s="13" t="s">
        <v>49</v>
      </c>
      <c r="G381" s="6"/>
      <c r="I381" s="6"/>
      <c r="J381" s="6"/>
      <c r="K381" s="8"/>
      <c r="L381" s="6"/>
    </row>
    <row r="382" spans="1:12" ht="14.25">
      <c r="A382" s="14">
        <f>+A381</f>
        <v>90000</v>
      </c>
      <c r="B382" s="27" t="str">
        <f>+B381</f>
        <v>Other Expenses</v>
      </c>
      <c r="C382" s="14">
        <f t="shared" si="78"/>
        <v>91000</v>
      </c>
      <c r="D382" s="14" t="str">
        <f t="shared" si="78"/>
        <v>Depreciation</v>
      </c>
      <c r="E382" s="6">
        <f>+E381+25</f>
        <v>91125</v>
      </c>
      <c r="F382" s="13" t="s">
        <v>49</v>
      </c>
      <c r="G382" s="6"/>
      <c r="I382" s="6"/>
      <c r="J382" s="6"/>
      <c r="K382" s="8"/>
      <c r="L382" s="6"/>
    </row>
    <row r="383" spans="1:12" ht="14.25">
      <c r="A383" s="6"/>
      <c r="B383" s="56"/>
      <c r="C383" s="6"/>
      <c r="D383" s="6"/>
      <c r="E383" s="6"/>
      <c r="F383" s="6"/>
      <c r="G383" s="6"/>
      <c r="I383" s="6"/>
      <c r="J383" s="6"/>
      <c r="K383" s="8"/>
      <c r="L383" s="6"/>
    </row>
    <row r="384" spans="1:12" ht="14.25">
      <c r="A384" s="7">
        <f>+$A$359</f>
        <v>90000</v>
      </c>
      <c r="B384" s="58" t="str">
        <f>+$B$359</f>
        <v>Other Expenses</v>
      </c>
      <c r="C384" s="7">
        <v>92000</v>
      </c>
      <c r="D384" s="7" t="s">
        <v>166</v>
      </c>
      <c r="E384" s="6"/>
      <c r="F384" s="6"/>
      <c r="G384" s="6"/>
      <c r="I384" s="6"/>
      <c r="J384" s="6"/>
      <c r="K384" s="8"/>
      <c r="L384" s="6"/>
    </row>
    <row r="385" spans="1:12" ht="14.25">
      <c r="A385" s="6">
        <f>+$A$359</f>
        <v>90000</v>
      </c>
      <c r="B385" s="56" t="str">
        <f>+$B$359</f>
        <v>Other Expenses</v>
      </c>
      <c r="C385" s="6">
        <v>92000</v>
      </c>
      <c r="D385" s="6" t="s">
        <v>166</v>
      </c>
      <c r="E385" s="6">
        <f>+C385+25</f>
        <v>92025</v>
      </c>
      <c r="F385" s="6" t="s">
        <v>243</v>
      </c>
      <c r="G385" s="6"/>
      <c r="I385" s="6"/>
      <c r="J385" s="6"/>
      <c r="K385" s="8"/>
      <c r="L385" s="6"/>
    </row>
    <row r="386" spans="1:12" ht="14.25">
      <c r="A386" s="6">
        <f>+$A$359</f>
        <v>90000</v>
      </c>
      <c r="B386" s="56" t="str">
        <f>+$B$359</f>
        <v>Other Expenses</v>
      </c>
      <c r="C386" s="6">
        <v>92000</v>
      </c>
      <c r="D386" s="6" t="s">
        <v>166</v>
      </c>
      <c r="E386" s="6">
        <f>+E385+25</f>
        <v>92050</v>
      </c>
      <c r="F386" s="6" t="s">
        <v>244</v>
      </c>
      <c r="G386" s="6"/>
      <c r="I386" s="6"/>
      <c r="J386" s="6"/>
      <c r="K386" s="8"/>
      <c r="L386" s="6"/>
    </row>
    <row r="387" spans="1:12" ht="14.25">
      <c r="A387" s="6"/>
      <c r="B387" s="56"/>
      <c r="C387" s="6"/>
      <c r="D387" s="6"/>
      <c r="E387" s="6"/>
      <c r="F387" s="6"/>
      <c r="G387" s="6"/>
      <c r="I387" s="6"/>
      <c r="J387" s="6"/>
      <c r="K387" s="8"/>
      <c r="L387" s="6"/>
    </row>
    <row r="388" spans="1:12" ht="14.25">
      <c r="A388" s="6"/>
      <c r="B388" s="56"/>
      <c r="C388" s="6"/>
      <c r="D388" s="6"/>
      <c r="E388" s="6"/>
      <c r="F388" s="6"/>
      <c r="G388" s="6"/>
      <c r="I388" s="6"/>
      <c r="J388" s="6"/>
      <c r="K388" s="8"/>
      <c r="L388" s="6"/>
    </row>
    <row r="389" spans="1:12" ht="14.25">
      <c r="A389" s="21" t="s">
        <v>167</v>
      </c>
      <c r="B389" s="55"/>
      <c r="C389" s="6"/>
      <c r="D389" s="6"/>
      <c r="E389" s="6"/>
      <c r="F389" s="6"/>
      <c r="G389" s="8"/>
      <c r="I389" s="8" t="s">
        <v>220</v>
      </c>
      <c r="J389" s="6"/>
      <c r="K389" s="8"/>
      <c r="L389" s="6"/>
    </row>
    <row r="390" spans="1:12" ht="14.25">
      <c r="A390" s="6"/>
      <c r="B390" s="56"/>
      <c r="C390" s="6"/>
      <c r="D390" s="6"/>
      <c r="E390" s="6"/>
      <c r="F390" s="6"/>
      <c r="G390" s="6"/>
      <c r="I390" s="6"/>
      <c r="J390" s="6"/>
      <c r="K390" s="8"/>
      <c r="L390" s="6"/>
    </row>
    <row r="391" spans="1:12" ht="14.25">
      <c r="A391" s="6"/>
      <c r="B391" s="56"/>
      <c r="C391" s="6"/>
      <c r="D391" s="6"/>
      <c r="E391" s="6"/>
      <c r="F391" s="6"/>
      <c r="G391" s="6"/>
      <c r="I391" s="6"/>
      <c r="J391" s="6"/>
      <c r="K391" s="8"/>
      <c r="L391" s="6"/>
    </row>
    <row r="392" spans="1:12" ht="14.25">
      <c r="A392" s="21" t="s">
        <v>168</v>
      </c>
      <c r="B392" s="55"/>
      <c r="C392" s="6"/>
      <c r="D392" s="6"/>
      <c r="E392" s="6"/>
      <c r="F392" s="6"/>
      <c r="G392" s="6"/>
      <c r="I392" s="6"/>
      <c r="J392" s="6"/>
      <c r="K392" s="8"/>
      <c r="L392" s="6"/>
    </row>
    <row r="393" spans="1:12" ht="14.25">
      <c r="A393" s="6"/>
      <c r="B393" s="56"/>
      <c r="C393" s="6"/>
      <c r="D393" s="6"/>
      <c r="E393" s="6"/>
      <c r="F393" s="6"/>
      <c r="G393" s="6"/>
      <c r="I393" s="6"/>
      <c r="J393" s="6"/>
      <c r="K393" s="8"/>
      <c r="L393" s="6"/>
    </row>
    <row r="394" spans="1:12" ht="14.25">
      <c r="A394" s="6"/>
      <c r="B394" s="56"/>
      <c r="C394" s="6"/>
      <c r="D394" s="6"/>
      <c r="E394" s="6"/>
      <c r="F394" s="6"/>
      <c r="G394" s="6"/>
      <c r="I394" s="6"/>
      <c r="J394" s="6"/>
      <c r="K394" s="8"/>
      <c r="L394" s="6"/>
    </row>
  </sheetData>
  <sheetProtection/>
  <printOptions gridLines="1"/>
  <pageMargins left="0.7" right="0.7" top="1" bottom="0.75" header="0.25" footer="0.3"/>
  <pageSetup horizontalDpi="600" verticalDpi="600" orientation="landscape" scale="75" r:id="rId1"/>
  <rowBreaks count="4" manualBreakCount="4">
    <brk id="67" max="255" man="1"/>
    <brk id="184" max="255" man="1"/>
    <brk id="264" max="255" man="1"/>
    <brk id="3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Effie Marie</dc:creator>
  <cp:keywords/>
  <dc:description/>
  <cp:lastModifiedBy>Effie Marie Smith</cp:lastModifiedBy>
  <dcterms:created xsi:type="dcterms:W3CDTF">2012-04-27T15:38:17Z</dcterms:created>
  <dcterms:modified xsi:type="dcterms:W3CDTF">2016-12-14T15:21:37Z</dcterms:modified>
  <cp:category/>
  <cp:version/>
  <cp:contentType/>
  <cp:contentStatus/>
</cp:coreProperties>
</file>