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pcsa\52nd UPCSA\"/>
    </mc:Choice>
  </mc:AlternateContent>
  <xr:revisionPtr revIDLastSave="0" documentId="13_ncr:1_{E653BB94-C8C2-4062-93A9-043874E3BB48}" xr6:coauthVersionLast="41" xr6:coauthVersionMax="41" xr10:uidLastSave="{00000000-0000-0000-0000-000000000000}"/>
  <bookViews>
    <workbookView xWindow="-110" yWindow="-110" windowWidth="19420" windowHeight="10420" xr2:uid="{A93ADD66-6AEC-4611-A5DA-AF2CD6DA51BB}"/>
  </bookViews>
  <sheets>
    <sheet name="Budget 2019-2020 UPC" sheetId="1" r:id="rId1"/>
  </sheets>
  <definedNames>
    <definedName name="abc" localSheetId="0">#REF!</definedName>
    <definedName name="abc">#REF!</definedName>
    <definedName name="ADJRECEIPTS" localSheetId="0">#REF!</definedName>
    <definedName name="ADJRECEIPTS">#REF!</definedName>
    <definedName name="_xlnm.Print_Titles" localSheetId="0">'Budget 2019-2020 UPC'!$1:$3</definedName>
    <definedName name="Rate" localSheetId="0">#REF!</definedName>
    <definedName name="Rate">#REF!</definedName>
    <definedName name="TOTALGOAL" localSheetId="0">#REF!</definedName>
    <definedName name="TOTALGOAL">#REF!</definedName>
    <definedName name="totall" localSheetId="0">#REF!</definedName>
    <definedName name="totall">#REF!</definedName>
    <definedName name="UNITTOTAL" localSheetId="0">#REF!</definedName>
    <definedName name="UNITTOTAL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B62" i="1"/>
  <c r="C54" i="1"/>
  <c r="B54" i="1"/>
  <c r="C45" i="1"/>
  <c r="C47" i="1" s="1"/>
  <c r="B45" i="1"/>
  <c r="B47" i="1" s="1"/>
  <c r="C35" i="1"/>
  <c r="B35" i="1"/>
  <c r="C23" i="1"/>
  <c r="B23" i="1"/>
  <c r="C15" i="1"/>
  <c r="C11" i="1"/>
  <c r="B11" i="1"/>
</calcChain>
</file>

<file path=xl/sharedStrings.xml><?xml version="1.0" encoding="utf-8"?>
<sst xmlns="http://schemas.openxmlformats.org/spreadsheetml/2006/main" count="56" uniqueCount="53">
  <si>
    <t xml:space="preserve">                                        DIOCESE OF MARQUETTE</t>
  </si>
  <si>
    <t xml:space="preserve">                                         ANNUAL BUDGET</t>
  </si>
  <si>
    <t>2018-2019</t>
  </si>
  <si>
    <t>2019-2020</t>
  </si>
  <si>
    <t>EXPENSE:</t>
  </si>
  <si>
    <t>FAITH FORMATION AND EDUCATION</t>
  </si>
  <si>
    <t>Youth, Young Adult and Family Ministry</t>
  </si>
  <si>
    <t>Catechesis and Adult Faith Formation</t>
  </si>
  <si>
    <t>Catholic Schools</t>
  </si>
  <si>
    <t>Subtotal</t>
  </si>
  <si>
    <t>VOCATIONS AND PASTORAL OUTREACH</t>
  </si>
  <si>
    <t>Ongoing Formation of Clergy</t>
  </si>
  <si>
    <t>Education of Seminarians</t>
  </si>
  <si>
    <t>Divine Worship and Sacred Music</t>
  </si>
  <si>
    <t>Vocation Services</t>
  </si>
  <si>
    <t>Canonical Assistance to the Diocese</t>
  </si>
  <si>
    <t>Tribunal Services</t>
  </si>
  <si>
    <t>Infirm Priests' Fund</t>
  </si>
  <si>
    <t>Ministry Personnel Services</t>
  </si>
  <si>
    <t>Safe Environment Ministry</t>
  </si>
  <si>
    <t>EVANGELIZATION</t>
  </si>
  <si>
    <t>Campus Ministry  - N.M.U. &amp; L.S.S.U.</t>
  </si>
  <si>
    <t>Native American/Other Ministries</t>
  </si>
  <si>
    <t>Panama Missions</t>
  </si>
  <si>
    <t>Charitable Donations and Services</t>
  </si>
  <si>
    <t xml:space="preserve">U.P. Catholic Newspaper </t>
  </si>
  <si>
    <t>Pastoral Outreach of the U.S. Bishops</t>
  </si>
  <si>
    <t>Ministry to the Holy Father</t>
  </si>
  <si>
    <t>Ministry of the Bishop</t>
  </si>
  <si>
    <t>Office of Communications and Social Media</t>
  </si>
  <si>
    <t>CATHOLIC SOCIAL SERVICES</t>
  </si>
  <si>
    <t>DIOCESAN ADMINISTRATION &amp; SUPPORT</t>
  </si>
  <si>
    <t>Development Services</t>
  </si>
  <si>
    <t>Financial Services</t>
  </si>
  <si>
    <t>UPCSA Campaign Services</t>
  </si>
  <si>
    <t>Diocesan Archives</t>
  </si>
  <si>
    <t>Technology and Interest Expense</t>
  </si>
  <si>
    <t>TOTAL EXPENSE*</t>
  </si>
  <si>
    <t>REVENUE:</t>
  </si>
  <si>
    <t>UPCSA GOAL</t>
  </si>
  <si>
    <t>Parish Assessment for Catholic Schools</t>
  </si>
  <si>
    <t>Investment Income</t>
  </si>
  <si>
    <t>Diocesan Catholic School Endowment</t>
  </si>
  <si>
    <t>Donations and Grants</t>
  </si>
  <si>
    <t>TOTAL REVENUE</t>
  </si>
  <si>
    <r>
      <t xml:space="preserve">1  </t>
    </r>
    <r>
      <rPr>
        <sz val="11"/>
        <rFont val="Arial"/>
        <family val="2"/>
      </rPr>
      <t>U.P. Catholic Newspaper (UPC) subsidy reflects only the portion of their budget</t>
    </r>
  </si>
  <si>
    <t xml:space="preserve">    which is funded by diocesan investment Income.  UPC total budget includes an additional </t>
  </si>
  <si>
    <t xml:space="preserve">    $198,000 of revenues from parish subscriptions, advertising, grants and other sources.</t>
  </si>
  <si>
    <r>
      <t xml:space="preserve">2  </t>
    </r>
    <r>
      <rPr>
        <sz val="11"/>
        <rFont val="Arial"/>
        <family val="2"/>
      </rPr>
      <t xml:space="preserve">Catholic Social Services of the UP (CSS) amount reflects only the portion of their budget </t>
    </r>
  </si>
  <si>
    <t xml:space="preserve">   which is funded by UPCSA.  CSS total budget includes an additional $1,414,304</t>
  </si>
  <si>
    <t xml:space="preserve">   of revenues from counseling, adoption, United Way and other sources.</t>
  </si>
  <si>
    <r>
      <t xml:space="preserve">3  </t>
    </r>
    <r>
      <rPr>
        <sz val="11"/>
        <rFont val="Arial"/>
        <family val="2"/>
      </rPr>
      <t>Investment Income is budgeted using a 5 year weighted average at a  5% spending level.</t>
    </r>
  </si>
  <si>
    <t>* Annual depreciation expense is approximately $140,000 and is not inlcuded in the total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</si>
</sst>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_);\(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 val="doubleAccounting"/>
      <sz val="12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4" fillId="2" borderId="0" xfId="1" applyFont="1" applyFill="1" applyProtection="1"/>
    <xf numFmtId="164" fontId="1" fillId="2" borderId="0" xfId="1" applyNumberFormat="1" applyFont="1" applyFill="1"/>
    <xf numFmtId="3" fontId="1" fillId="2" borderId="0" xfId="1" applyNumberFormat="1" applyFont="1" applyFill="1"/>
    <xf numFmtId="3" fontId="5" fillId="2" borderId="0" xfId="1" applyNumberFormat="1" applyFont="1" applyFill="1"/>
    <xf numFmtId="0" fontId="1" fillId="2" borderId="0" xfId="1" applyFont="1" applyFill="1" applyAlignment="1">
      <alignment horizontal="left"/>
    </xf>
    <xf numFmtId="0" fontId="4" fillId="2" borderId="0" xfId="1" applyFont="1" applyFill="1"/>
    <xf numFmtId="164" fontId="6" fillId="2" borderId="0" xfId="1" applyNumberFormat="1" applyFont="1" applyFill="1"/>
    <xf numFmtId="164" fontId="4" fillId="2" borderId="0" xfId="1" applyNumberFormat="1" applyFont="1" applyFill="1"/>
    <xf numFmtId="165" fontId="7" fillId="2" borderId="0" xfId="1" applyNumberFormat="1" applyFont="1" applyFill="1" applyAlignment="1">
      <alignment horizontal="left"/>
    </xf>
    <xf numFmtId="0" fontId="8" fillId="2" borderId="0" xfId="1" applyFont="1" applyFill="1"/>
    <xf numFmtId="165" fontId="8" fillId="2" borderId="0" xfId="1" applyNumberFormat="1" applyFont="1" applyFill="1" applyAlignment="1">
      <alignment horizontal="left"/>
    </xf>
    <xf numFmtId="165" fontId="7" fillId="2" borderId="0" xfId="1" quotePrefix="1" applyNumberFormat="1" applyFont="1" applyFill="1" applyAlignment="1">
      <alignment horizontal="left" vertical="center"/>
    </xf>
    <xf numFmtId="0" fontId="8" fillId="2" borderId="0" xfId="1" applyNumberFormat="1" applyFont="1" applyFill="1" applyAlignment="1" applyProtection="1">
      <protection locked="0"/>
    </xf>
    <xf numFmtId="0" fontId="1" fillId="2" borderId="0" xfId="1" applyFont="1" applyFill="1" applyProtection="1"/>
  </cellXfs>
  <cellStyles count="2">
    <cellStyle name="Normal" xfId="0" builtinId="0"/>
    <cellStyle name="Normal_BUD 99 00 comparison" xfId="1" xr:uid="{9DDC3877-CA0A-4841-8125-4E16C2088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E22C-A5D3-4ADD-9EF1-089C3D1BAEF9}">
  <dimension ref="A1:D190"/>
  <sheetViews>
    <sheetView tabSelected="1" zoomScale="89" zoomScaleNormal="89" workbookViewId="0"/>
  </sheetViews>
  <sheetFormatPr defaultColWidth="11.90625" defaultRowHeight="17.5" x14ac:dyDescent="0.35"/>
  <cols>
    <col min="1" max="1" width="57.36328125" style="2" customWidth="1"/>
    <col min="2" max="2" width="19.1796875" style="2" customWidth="1"/>
    <col min="3" max="3" width="16.54296875" style="2" customWidth="1"/>
    <col min="4" max="4" width="11.90625" style="3"/>
    <col min="5" max="16384" width="11.90625" style="2"/>
  </cols>
  <sheetData>
    <row r="1" spans="1:3" ht="18" x14ac:dyDescent="0.4">
      <c r="A1" s="1" t="s">
        <v>0</v>
      </c>
    </row>
    <row r="2" spans="1:3" ht="18" x14ac:dyDescent="0.4">
      <c r="A2" s="1" t="s">
        <v>1</v>
      </c>
    </row>
    <row r="5" spans="1:3" x14ac:dyDescent="0.35">
      <c r="B5" s="4" t="s">
        <v>2</v>
      </c>
      <c r="C5" s="4" t="s">
        <v>3</v>
      </c>
    </row>
    <row r="6" spans="1:3" x14ac:dyDescent="0.35">
      <c r="A6" s="5" t="s">
        <v>4</v>
      </c>
      <c r="B6" s="4"/>
      <c r="C6" s="4"/>
    </row>
    <row r="7" spans="1:3" x14ac:dyDescent="0.35">
      <c r="A7" s="5" t="s">
        <v>5</v>
      </c>
    </row>
    <row r="8" spans="1:3" x14ac:dyDescent="0.35">
      <c r="A8" s="2" t="s">
        <v>6</v>
      </c>
      <c r="B8" s="6">
        <v>80747</v>
      </c>
      <c r="C8" s="6">
        <v>87907</v>
      </c>
    </row>
    <row r="9" spans="1:3" x14ac:dyDescent="0.35">
      <c r="A9" s="2" t="s">
        <v>7</v>
      </c>
      <c r="B9" s="7">
        <v>101205</v>
      </c>
      <c r="C9" s="7">
        <v>104009</v>
      </c>
    </row>
    <row r="10" spans="1:3" x14ac:dyDescent="0.35">
      <c r="A10" s="2" t="s">
        <v>8</v>
      </c>
      <c r="B10" s="8">
        <v>485493</v>
      </c>
      <c r="C10" s="8">
        <v>441501</v>
      </c>
    </row>
    <row r="11" spans="1:3" x14ac:dyDescent="0.35">
      <c r="A11" s="9" t="s">
        <v>9</v>
      </c>
      <c r="B11" s="7">
        <f>SUM(B8:B10)</f>
        <v>667445</v>
      </c>
      <c r="C11" s="7">
        <f>SUM(C8:C10)</f>
        <v>633417</v>
      </c>
    </row>
    <row r="12" spans="1:3" x14ac:dyDescent="0.35">
      <c r="A12" s="5"/>
      <c r="B12" s="7"/>
      <c r="C12" s="7"/>
    </row>
    <row r="13" spans="1:3" x14ac:dyDescent="0.35">
      <c r="A13" s="5" t="s">
        <v>10</v>
      </c>
      <c r="B13" s="7"/>
      <c r="C13" s="7"/>
    </row>
    <row r="14" spans="1:3" x14ac:dyDescent="0.35">
      <c r="A14" s="2" t="s">
        <v>11</v>
      </c>
      <c r="B14" s="7">
        <v>73510</v>
      </c>
      <c r="C14" s="7">
        <v>60666</v>
      </c>
    </row>
    <row r="15" spans="1:3" x14ac:dyDescent="0.35">
      <c r="A15" s="2" t="s">
        <v>12</v>
      </c>
      <c r="B15" s="7">
        <v>283601</v>
      </c>
      <c r="C15" s="7">
        <f>413871-C17</f>
        <v>376623</v>
      </c>
    </row>
    <row r="16" spans="1:3" x14ac:dyDescent="0.35">
      <c r="A16" s="2" t="s">
        <v>13</v>
      </c>
      <c r="B16" s="7">
        <v>97306</v>
      </c>
      <c r="C16" s="7">
        <v>98257</v>
      </c>
    </row>
    <row r="17" spans="1:4" x14ac:dyDescent="0.35">
      <c r="A17" s="2" t="s">
        <v>14</v>
      </c>
      <c r="B17" s="7">
        <v>28048</v>
      </c>
      <c r="C17" s="7">
        <v>37248</v>
      </c>
    </row>
    <row r="18" spans="1:4" x14ac:dyDescent="0.35">
      <c r="A18" s="2" t="s">
        <v>15</v>
      </c>
      <c r="B18" s="7">
        <v>35128</v>
      </c>
      <c r="C18" s="7">
        <v>30808</v>
      </c>
    </row>
    <row r="19" spans="1:4" x14ac:dyDescent="0.35">
      <c r="A19" s="2" t="s">
        <v>16</v>
      </c>
      <c r="B19" s="7">
        <v>70681</v>
      </c>
      <c r="C19" s="7">
        <v>74897</v>
      </c>
    </row>
    <row r="20" spans="1:4" x14ac:dyDescent="0.35">
      <c r="A20" s="2" t="s">
        <v>17</v>
      </c>
      <c r="B20" s="7">
        <v>15000</v>
      </c>
      <c r="C20" s="7">
        <v>7000</v>
      </c>
    </row>
    <row r="21" spans="1:4" x14ac:dyDescent="0.35">
      <c r="A21" s="2" t="s">
        <v>18</v>
      </c>
      <c r="B21" s="7">
        <v>231122</v>
      </c>
      <c r="C21" s="7">
        <v>261094</v>
      </c>
    </row>
    <row r="22" spans="1:4" x14ac:dyDescent="0.35">
      <c r="A22" s="2" t="s">
        <v>19</v>
      </c>
      <c r="B22" s="8">
        <v>29529</v>
      </c>
      <c r="C22" s="8">
        <v>30790</v>
      </c>
    </row>
    <row r="23" spans="1:4" x14ac:dyDescent="0.35">
      <c r="A23" s="9" t="s">
        <v>9</v>
      </c>
      <c r="B23" s="7">
        <f>SUM(B14:B22)</f>
        <v>863925</v>
      </c>
      <c r="C23" s="7">
        <f>SUM(C14:C22)</f>
        <v>977383</v>
      </c>
    </row>
    <row r="24" spans="1:4" x14ac:dyDescent="0.35">
      <c r="B24" s="7"/>
      <c r="C24" s="7"/>
    </row>
    <row r="25" spans="1:4" x14ac:dyDescent="0.35">
      <c r="A25" s="5" t="s">
        <v>20</v>
      </c>
      <c r="B25" s="7"/>
      <c r="C25" s="7"/>
    </row>
    <row r="26" spans="1:4" x14ac:dyDescent="0.35">
      <c r="A26" s="2" t="s">
        <v>21</v>
      </c>
      <c r="B26" s="2">
        <v>67845</v>
      </c>
      <c r="C26" s="2">
        <v>68523</v>
      </c>
    </row>
    <row r="27" spans="1:4" x14ac:dyDescent="0.35">
      <c r="A27" s="2" t="s">
        <v>22</v>
      </c>
      <c r="B27" s="2">
        <v>75000</v>
      </c>
      <c r="C27" s="2">
        <v>75000</v>
      </c>
    </row>
    <row r="28" spans="1:4" x14ac:dyDescent="0.35">
      <c r="A28" s="2" t="s">
        <v>23</v>
      </c>
      <c r="B28" s="7">
        <v>10000</v>
      </c>
      <c r="C28" s="7">
        <v>10000</v>
      </c>
    </row>
    <row r="29" spans="1:4" x14ac:dyDescent="0.35">
      <c r="A29" s="2" t="s">
        <v>24</v>
      </c>
      <c r="B29" s="7">
        <v>23000</v>
      </c>
      <c r="C29" s="7">
        <v>23000</v>
      </c>
    </row>
    <row r="30" spans="1:4" x14ac:dyDescent="0.35">
      <c r="A30" s="2" t="s">
        <v>25</v>
      </c>
      <c r="B30" s="7">
        <v>119900</v>
      </c>
      <c r="C30" s="7">
        <v>119410</v>
      </c>
      <c r="D30" s="3">
        <v>1</v>
      </c>
    </row>
    <row r="31" spans="1:4" x14ac:dyDescent="0.35">
      <c r="A31" s="2" t="s">
        <v>26</v>
      </c>
      <c r="B31" s="7">
        <v>19913</v>
      </c>
      <c r="C31" s="7">
        <v>19913</v>
      </c>
    </row>
    <row r="32" spans="1:4" x14ac:dyDescent="0.35">
      <c r="A32" s="2" t="s">
        <v>27</v>
      </c>
      <c r="B32" s="7">
        <v>20000</v>
      </c>
      <c r="C32" s="7">
        <v>20000</v>
      </c>
    </row>
    <row r="33" spans="1:4" x14ac:dyDescent="0.35">
      <c r="A33" s="2" t="s">
        <v>28</v>
      </c>
      <c r="B33" s="7">
        <v>180499</v>
      </c>
      <c r="C33" s="7">
        <v>188309</v>
      </c>
    </row>
    <row r="34" spans="1:4" x14ac:dyDescent="0.35">
      <c r="A34" s="2" t="s">
        <v>29</v>
      </c>
      <c r="B34" s="8">
        <v>74642</v>
      </c>
      <c r="C34" s="8">
        <v>75109</v>
      </c>
    </row>
    <row r="35" spans="1:4" x14ac:dyDescent="0.35">
      <c r="A35" s="9" t="s">
        <v>9</v>
      </c>
      <c r="B35" s="7">
        <f>SUM(B26:B34)</f>
        <v>590799</v>
      </c>
      <c r="C35" s="7">
        <f>SUM(C26:C34)</f>
        <v>599264</v>
      </c>
    </row>
    <row r="36" spans="1:4" x14ac:dyDescent="0.35">
      <c r="B36" s="7"/>
      <c r="C36" s="7"/>
    </row>
    <row r="37" spans="1:4" x14ac:dyDescent="0.35">
      <c r="A37" s="5" t="s">
        <v>30</v>
      </c>
      <c r="B37" s="7">
        <v>338602</v>
      </c>
      <c r="C37" s="7">
        <v>341988</v>
      </c>
      <c r="D37" s="3">
        <v>2</v>
      </c>
    </row>
    <row r="38" spans="1:4" x14ac:dyDescent="0.35">
      <c r="A38" s="5"/>
      <c r="B38" s="7"/>
      <c r="C38" s="7"/>
    </row>
    <row r="39" spans="1:4" x14ac:dyDescent="0.35">
      <c r="A39" s="10" t="s">
        <v>31</v>
      </c>
      <c r="B39" s="7"/>
      <c r="C39" s="7"/>
    </row>
    <row r="40" spans="1:4" x14ac:dyDescent="0.35">
      <c r="A40" s="2" t="s">
        <v>32</v>
      </c>
      <c r="B40" s="7">
        <v>139316</v>
      </c>
      <c r="C40" s="7">
        <v>135451</v>
      </c>
    </row>
    <row r="41" spans="1:4" x14ac:dyDescent="0.35">
      <c r="A41" s="2" t="s">
        <v>33</v>
      </c>
      <c r="B41" s="7">
        <v>452855</v>
      </c>
      <c r="C41" s="7">
        <v>457792</v>
      </c>
    </row>
    <row r="42" spans="1:4" x14ac:dyDescent="0.35">
      <c r="A42" s="2" t="s">
        <v>34</v>
      </c>
      <c r="B42" s="7">
        <v>137084</v>
      </c>
      <c r="C42" s="7">
        <v>139274</v>
      </c>
    </row>
    <row r="43" spans="1:4" x14ac:dyDescent="0.35">
      <c r="A43" s="2" t="s">
        <v>35</v>
      </c>
      <c r="B43" s="7">
        <v>30015</v>
      </c>
      <c r="C43" s="7">
        <v>31905</v>
      </c>
    </row>
    <row r="44" spans="1:4" x14ac:dyDescent="0.35">
      <c r="A44" s="2" t="s">
        <v>36</v>
      </c>
      <c r="B44" s="8">
        <v>83500</v>
      </c>
      <c r="C44" s="8">
        <v>82500</v>
      </c>
    </row>
    <row r="45" spans="1:4" x14ac:dyDescent="0.35">
      <c r="A45" s="9" t="s">
        <v>9</v>
      </c>
      <c r="B45" s="7">
        <f>SUM(B40:B44)</f>
        <v>842770</v>
      </c>
      <c r="C45" s="7">
        <f>SUM(C40:C44)</f>
        <v>846922</v>
      </c>
    </row>
    <row r="46" spans="1:4" x14ac:dyDescent="0.35">
      <c r="B46" s="7"/>
      <c r="C46" s="7"/>
    </row>
    <row r="47" spans="1:4" ht="19" x14ac:dyDescent="0.5">
      <c r="A47" s="10" t="s">
        <v>37</v>
      </c>
      <c r="B47" s="11">
        <f>B45+B37+B35+B23+B11</f>
        <v>3303541</v>
      </c>
      <c r="C47" s="11">
        <f>C45+C37+C35+C23+C11</f>
        <v>3398974</v>
      </c>
    </row>
    <row r="48" spans="1:4" ht="19" x14ac:dyDescent="0.5">
      <c r="A48" s="10"/>
      <c r="B48" s="11"/>
      <c r="C48" s="11"/>
    </row>
    <row r="49" spans="1:4" x14ac:dyDescent="0.35">
      <c r="A49" s="10"/>
      <c r="B49" s="12"/>
      <c r="C49" s="12"/>
    </row>
    <row r="50" spans="1:4" x14ac:dyDescent="0.35">
      <c r="A50" s="10"/>
      <c r="B50" s="12"/>
      <c r="C50" s="12"/>
    </row>
    <row r="51" spans="1:4" x14ac:dyDescent="0.35">
      <c r="A51" s="10"/>
      <c r="B51" s="12"/>
      <c r="C51" s="12"/>
    </row>
    <row r="52" spans="1:4" x14ac:dyDescent="0.35">
      <c r="A52" s="10"/>
      <c r="B52" s="12"/>
      <c r="C52" s="12"/>
    </row>
    <row r="53" spans="1:4" x14ac:dyDescent="0.35">
      <c r="A53" s="10"/>
    </row>
    <row r="54" spans="1:4" x14ac:dyDescent="0.35">
      <c r="A54" s="10"/>
      <c r="B54" s="4" t="str">
        <f>B5</f>
        <v>2018-2019</v>
      </c>
      <c r="C54" s="4" t="str">
        <f>C5</f>
        <v>2019-2020</v>
      </c>
    </row>
    <row r="55" spans="1:4" x14ac:dyDescent="0.35">
      <c r="A55" s="10" t="s">
        <v>38</v>
      </c>
    </row>
    <row r="56" spans="1:4" x14ac:dyDescent="0.35">
      <c r="A56" s="2" t="s">
        <v>39</v>
      </c>
      <c r="B56" s="6">
        <v>1826798</v>
      </c>
      <c r="C56" s="6">
        <v>1845066</v>
      </c>
    </row>
    <row r="57" spans="1:4" x14ac:dyDescent="0.35">
      <c r="A57" s="2" t="s">
        <v>40</v>
      </c>
      <c r="B57" s="7">
        <v>252078</v>
      </c>
      <c r="C57" s="7">
        <v>251792</v>
      </c>
    </row>
    <row r="58" spans="1:4" x14ac:dyDescent="0.35">
      <c r="A58" s="2" t="s">
        <v>41</v>
      </c>
      <c r="B58" s="7">
        <v>1062018</v>
      </c>
      <c r="C58" s="7">
        <v>1075813</v>
      </c>
      <c r="D58" s="3">
        <v>3</v>
      </c>
    </row>
    <row r="59" spans="1:4" x14ac:dyDescent="0.35">
      <c r="A59" s="2" t="s">
        <v>42</v>
      </c>
      <c r="B59" s="7">
        <v>3750</v>
      </c>
      <c r="C59" s="7">
        <v>0</v>
      </c>
    </row>
    <row r="60" spans="1:4" x14ac:dyDescent="0.35">
      <c r="A60" s="2" t="s">
        <v>43</v>
      </c>
      <c r="B60" s="8">
        <v>158897</v>
      </c>
      <c r="C60" s="8">
        <v>226303</v>
      </c>
    </row>
    <row r="61" spans="1:4" x14ac:dyDescent="0.35">
      <c r="B61" s="8"/>
      <c r="C61" s="8"/>
    </row>
    <row r="62" spans="1:4" ht="19" x14ac:dyDescent="0.5">
      <c r="A62" s="10" t="s">
        <v>44</v>
      </c>
      <c r="B62" s="11">
        <f>SUM(B56:B60)</f>
        <v>3303541</v>
      </c>
      <c r="C62" s="11">
        <f>SUM(C56:C60)</f>
        <v>3398974</v>
      </c>
    </row>
    <row r="63" spans="1:4" x14ac:dyDescent="0.35">
      <c r="B63" s="6"/>
      <c r="C63" s="6"/>
    </row>
    <row r="64" spans="1:4" x14ac:dyDescent="0.35">
      <c r="A64" s="10"/>
      <c r="B64" s="6"/>
    </row>
    <row r="65" spans="1:1" x14ac:dyDescent="0.35">
      <c r="A65" s="13" t="s">
        <v>45</v>
      </c>
    </row>
    <row r="66" spans="1:1" x14ac:dyDescent="0.35">
      <c r="A66" s="14" t="s">
        <v>46</v>
      </c>
    </row>
    <row r="67" spans="1:1" x14ac:dyDescent="0.35">
      <c r="A67" s="14" t="s">
        <v>47</v>
      </c>
    </row>
    <row r="68" spans="1:1" ht="18" customHeight="1" x14ac:dyDescent="0.35">
      <c r="A68" s="13" t="s">
        <v>48</v>
      </c>
    </row>
    <row r="69" spans="1:1" ht="18" customHeight="1" x14ac:dyDescent="0.35">
      <c r="A69" s="14" t="s">
        <v>49</v>
      </c>
    </row>
    <row r="70" spans="1:1" ht="18" customHeight="1" x14ac:dyDescent="0.35">
      <c r="A70" s="14" t="s">
        <v>50</v>
      </c>
    </row>
    <row r="71" spans="1:1" ht="18" customHeight="1" x14ac:dyDescent="0.35">
      <c r="A71" s="13" t="s">
        <v>51</v>
      </c>
    </row>
    <row r="72" spans="1:1" ht="18" customHeight="1" x14ac:dyDescent="0.35">
      <c r="A72" s="15" t="s">
        <v>52</v>
      </c>
    </row>
    <row r="73" spans="1:1" ht="18" customHeight="1" x14ac:dyDescent="0.35">
      <c r="A73" s="14"/>
    </row>
    <row r="74" spans="1:1" ht="18" customHeight="1" x14ac:dyDescent="0.35">
      <c r="A74" s="14"/>
    </row>
    <row r="75" spans="1:1" ht="18" customHeight="1" x14ac:dyDescent="0.35">
      <c r="A75" s="14"/>
    </row>
    <row r="76" spans="1:1" ht="18" customHeight="1" x14ac:dyDescent="0.35">
      <c r="A76" s="14"/>
    </row>
    <row r="77" spans="1:1" ht="18" customHeight="1" x14ac:dyDescent="0.35">
      <c r="A77" s="14"/>
    </row>
    <row r="78" spans="1:1" ht="18" customHeight="1" x14ac:dyDescent="0.35">
      <c r="A78" s="14"/>
    </row>
    <row r="79" spans="1:1" ht="18" customHeight="1" x14ac:dyDescent="0.35">
      <c r="A79" s="14"/>
    </row>
    <row r="80" spans="1:1" ht="18" customHeight="1" x14ac:dyDescent="0.35">
      <c r="A80" s="14"/>
    </row>
    <row r="81" spans="1:2" ht="18" customHeight="1" x14ac:dyDescent="0.35">
      <c r="A81" s="14"/>
    </row>
    <row r="82" spans="1:2" ht="18" customHeight="1" x14ac:dyDescent="0.35">
      <c r="A82" s="14"/>
    </row>
    <row r="83" spans="1:2" ht="18" customHeight="1" x14ac:dyDescent="0.35">
      <c r="A83" s="14"/>
    </row>
    <row r="84" spans="1:2" ht="20.25" customHeight="1" x14ac:dyDescent="0.35">
      <c r="A84" s="14"/>
    </row>
    <row r="85" spans="1:2" ht="18" customHeight="1" x14ac:dyDescent="0.35">
      <c r="A85" s="13"/>
    </row>
    <row r="86" spans="1:2" ht="18" customHeight="1" x14ac:dyDescent="0.35">
      <c r="A86" s="14"/>
      <c r="B86" s="6"/>
    </row>
    <row r="87" spans="1:2" ht="18" customHeight="1" x14ac:dyDescent="0.35">
      <c r="A87" s="14"/>
    </row>
    <row r="88" spans="1:2" ht="18" customHeight="1" x14ac:dyDescent="0.35">
      <c r="A88" s="13"/>
      <c r="B88" s="6"/>
    </row>
    <row r="89" spans="1:2" ht="18" customHeight="1" x14ac:dyDescent="0.35">
      <c r="A89" s="13"/>
    </row>
    <row r="90" spans="1:2" ht="18" customHeight="1" x14ac:dyDescent="0.35">
      <c r="A90" s="14"/>
    </row>
    <row r="91" spans="1:2" ht="16" customHeight="1" x14ac:dyDescent="0.35">
      <c r="A91" s="16"/>
    </row>
    <row r="92" spans="1:2" ht="16" customHeight="1" x14ac:dyDescent="0.35">
      <c r="A92" s="17"/>
    </row>
    <row r="93" spans="1:2" ht="16" customHeight="1" x14ac:dyDescent="0.35"/>
    <row r="94" spans="1:2" ht="16" customHeight="1" x14ac:dyDescent="0.35"/>
    <row r="95" spans="1:2" ht="16" customHeight="1" x14ac:dyDescent="0.35"/>
    <row r="96" spans="1:2" ht="16" customHeight="1" x14ac:dyDescent="0.35"/>
    <row r="97" spans="1:1" ht="16" customHeight="1" x14ac:dyDescent="0.35"/>
    <row r="98" spans="1:1" ht="16" customHeight="1" x14ac:dyDescent="0.35"/>
    <row r="99" spans="1:1" ht="16" customHeight="1" x14ac:dyDescent="0.35"/>
    <row r="100" spans="1:1" ht="16" customHeight="1" x14ac:dyDescent="0.35"/>
    <row r="101" spans="1:1" ht="16" customHeight="1" x14ac:dyDescent="0.35"/>
    <row r="102" spans="1:1" ht="16" customHeight="1" x14ac:dyDescent="0.35"/>
    <row r="109" spans="1:1" x14ac:dyDescent="0.35">
      <c r="A109" s="5"/>
    </row>
    <row r="110" spans="1:1" x14ac:dyDescent="0.35">
      <c r="A110" s="5"/>
    </row>
    <row r="115" spans="1:1" x14ac:dyDescent="0.35">
      <c r="A115" s="5"/>
    </row>
    <row r="116" spans="1:1" x14ac:dyDescent="0.35">
      <c r="A116" s="18"/>
    </row>
    <row r="118" spans="1:1" x14ac:dyDescent="0.35">
      <c r="A118" s="5"/>
    </row>
    <row r="128" spans="1:1" x14ac:dyDescent="0.35">
      <c r="A128" s="18"/>
    </row>
    <row r="130" spans="1:1" x14ac:dyDescent="0.35">
      <c r="A130" s="18"/>
    </row>
    <row r="136" spans="1:1" x14ac:dyDescent="0.35">
      <c r="A136" s="10"/>
    </row>
    <row r="137" spans="1:1" x14ac:dyDescent="0.35">
      <c r="A137" s="10"/>
    </row>
    <row r="152" spans="1:1" x14ac:dyDescent="0.35">
      <c r="A152" s="10"/>
    </row>
    <row r="154" spans="1:1" x14ac:dyDescent="0.35">
      <c r="A154" s="10"/>
    </row>
    <row r="155" spans="1:1" x14ac:dyDescent="0.35">
      <c r="A155" s="18"/>
    </row>
    <row r="158" spans="1:1" x14ac:dyDescent="0.35">
      <c r="A158" s="5"/>
    </row>
    <row r="159" spans="1:1" x14ac:dyDescent="0.35">
      <c r="A159" s="18"/>
    </row>
    <row r="160" spans="1:1" x14ac:dyDescent="0.35">
      <c r="A160" s="18"/>
    </row>
    <row r="170" spans="1:1" x14ac:dyDescent="0.35">
      <c r="A170" s="18"/>
    </row>
    <row r="171" spans="1:1" x14ac:dyDescent="0.35">
      <c r="A171" s="18"/>
    </row>
    <row r="185" spans="1:1" x14ac:dyDescent="0.35">
      <c r="A185" s="18"/>
    </row>
    <row r="186" spans="1:1" x14ac:dyDescent="0.35">
      <c r="A186" s="18"/>
    </row>
    <row r="187" spans="1:1" x14ac:dyDescent="0.35">
      <c r="A187" s="18"/>
    </row>
    <row r="188" spans="1:1" x14ac:dyDescent="0.35">
      <c r="A188" s="18"/>
    </row>
    <row r="189" spans="1:1" x14ac:dyDescent="0.35">
      <c r="A189" s="18"/>
    </row>
    <row r="190" spans="1:1" x14ac:dyDescent="0.35">
      <c r="A190" s="18"/>
    </row>
  </sheetData>
  <pageMargins left="0.75" right="0.75" top="0" bottom="0" header="0" footer="0"/>
  <pageSetup scale="81" orientation="portrait" r:id="rId1"/>
  <headerFooter alignWithMargins="0">
    <oddFooter>Page &amp;P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2019-2020 UPC</vt:lpstr>
      <vt:lpstr>'Budget 2019-2020 UPC'!Print_Titles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Parker</dc:creator>
  <cp:lastModifiedBy>Wendy Negri</cp:lastModifiedBy>
  <cp:lastPrinted>2019-09-05T18:29:49Z</cp:lastPrinted>
  <dcterms:created xsi:type="dcterms:W3CDTF">2019-08-27T13:13:44Z</dcterms:created>
  <dcterms:modified xsi:type="dcterms:W3CDTF">2019-09-05T18:29:58Z</dcterms:modified>
</cp:coreProperties>
</file>